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3"/>
  </bookViews>
  <sheets>
    <sheet name="Entrate Gestionale" sheetId="1" r:id="rId1"/>
    <sheet name="Uscite Gestionale" sheetId="2" r:id="rId2"/>
    <sheet name="Entrate Previsione" sheetId="3" r:id="rId3"/>
    <sheet name="Uscite Previsione" sheetId="4" r:id="rId4"/>
  </sheets>
  <definedNames>
    <definedName name="_xlnm._FilterDatabase" localSheetId="1" hidden="1">'Uscite Gestionale'!$B$1:$B$719</definedName>
    <definedName name="_xlnm.Print_Area" localSheetId="1">'Uscite Gestionale'!$A$11:$F$719</definedName>
    <definedName name="Excel_BuiltIn__FilterDatabase" localSheetId="1">'Uscite Gestionale'!#REF!</definedName>
  </definedNames>
  <calcPr fullCalcOnLoad="1"/>
</workbook>
</file>

<file path=xl/sharedStrings.xml><?xml version="1.0" encoding="utf-8"?>
<sst xmlns="http://schemas.openxmlformats.org/spreadsheetml/2006/main" count="1444" uniqueCount="503">
  <si>
    <t>ISTITUZIONE SCOLASTICA LICEO LINGUISTICO “SOPHIE M. SCHOLL” DI TRENTO</t>
  </si>
  <si>
    <t>BILANCIO FINANZIARIO GESTIONALE 2018-2020</t>
  </si>
  <si>
    <t>STATO DI PREVISIONE DELL’ENTRATA</t>
  </si>
  <si>
    <t>TIPOLOGIA CATEGORIA CAPITOLO</t>
  </si>
  <si>
    <t>OGGETTO DELLE PREVISIONI</t>
  </si>
  <si>
    <t xml:space="preserve">         VARIAZIONE   ANNO 2018</t>
  </si>
  <si>
    <t xml:space="preserve">         VARIAZIONE   ANNO 2019</t>
  </si>
  <si>
    <t xml:space="preserve">         VARIAZIONE   ANNO 2020</t>
  </si>
  <si>
    <t>E1000</t>
  </si>
  <si>
    <r>
      <rPr>
        <b/>
        <sz val="10"/>
        <rFont val="Calibri"/>
        <family val="2"/>
      </rPr>
      <t>Fondo pluriennale vincolato per spese correnti</t>
    </r>
    <r>
      <rPr>
        <b/>
        <vertAlign val="superscript"/>
        <sz val="10"/>
        <rFont val="Calibri"/>
        <family val="2"/>
      </rPr>
      <t xml:space="preserve"> </t>
    </r>
  </si>
  <si>
    <t>previsioni di competenza</t>
  </si>
  <si>
    <t>E2000</t>
  </si>
  <si>
    <t xml:space="preserve">Fondo pluriennale vincolato per spese in conto capitale  </t>
  </si>
  <si>
    <t>E3000</t>
  </si>
  <si>
    <t>Avanzo di amministrazione non vincolato</t>
  </si>
  <si>
    <t>E4000</t>
  </si>
  <si>
    <t>Avanzo di amministrazione vincolato</t>
  </si>
  <si>
    <t>E5000</t>
  </si>
  <si>
    <t>Fondo di Cassa all'1/1/2018</t>
  </si>
  <si>
    <t>previsioni di cassa</t>
  </si>
  <si>
    <t>TITOLO 2: Trasferimenti correnti</t>
  </si>
  <si>
    <t>TIPOLOGIA: TRASFERIMENTI CORRENTI DA AMMINISTRAZIONI PUBBLICHE</t>
  </si>
  <si>
    <t>Trasferimenti correnti da Amministrazioni Centrali</t>
  </si>
  <si>
    <t>previsione di competenza</t>
  </si>
  <si>
    <t>previsione di cassa</t>
  </si>
  <si>
    <t>Finanziamenti di Altri Enti</t>
  </si>
  <si>
    <t>Trasferimenti correnti da Amministrazioni Locali</t>
  </si>
  <si>
    <t>Trasferimenti da PAT- fondi provinciali ordinari</t>
  </si>
  <si>
    <t>Assegnazioni ordinarie</t>
  </si>
  <si>
    <t>Trasferimenti da PAT- fondi provinciali straordinari</t>
  </si>
  <si>
    <t>Finanziamenti straordinari (visite fiscale)</t>
  </si>
  <si>
    <t xml:space="preserve">Finanziamenti straordinari </t>
  </si>
  <si>
    <t>Trasferimenti da PAT – Alta formazione professionale</t>
  </si>
  <si>
    <t>Finanziamenti per l’Alta formazione professionale</t>
  </si>
  <si>
    <t>Trasferimenti da PAT – fondi Unione Europea</t>
  </si>
  <si>
    <t>Finanziamenti di Organismi Comunitari e Internazionali per progetti specifici PAT</t>
  </si>
  <si>
    <t>Trasferimenti correnti da Regione  Trentino A.A.</t>
  </si>
  <si>
    <t xml:space="preserve">Trasferimenti correnti da Enti locali </t>
  </si>
  <si>
    <t>Assegnazioni degli Enti Territoriali per funzioni delegate</t>
  </si>
  <si>
    <t>Finanziamenti degli Enti Territoriali per attività didattica</t>
  </si>
  <si>
    <t xml:space="preserve">Trasferimenti da Agenzie e Enti strumentali della PAT </t>
  </si>
  <si>
    <t>Finanziamenti finalizzati di agenzie o enti funzionali della P.A.T.</t>
  </si>
  <si>
    <t>Trasferimenti da altre Amministrazioni Locali</t>
  </si>
  <si>
    <t>20102</t>
  </si>
  <si>
    <t>TIPOLOGIA: TRASFERIMENTI CORRENTI DA FAMIGLIE</t>
  </si>
  <si>
    <t>Trasferimenti correnti da Famiglie</t>
  </si>
  <si>
    <t>Trasferimenti da famiglie e privati</t>
  </si>
  <si>
    <t>Concorso delle famiglie alle attività integrative ed esterne</t>
  </si>
  <si>
    <t>20103</t>
  </si>
  <si>
    <t>TIPOLOGIA: TRASFERIMENTI CORRENTI DA IMPRESE</t>
  </si>
  <si>
    <t>Sponsorizzazioni da imprese</t>
  </si>
  <si>
    <t>Altri trasferimenti correnti da imprese</t>
  </si>
  <si>
    <t>Contributi finalizzati e donazioni di Imprese</t>
  </si>
  <si>
    <t>TIPOLOGIA: TRASFERIMENTI CORRENTI DA ISTITUZIONI SOCIALI PRIVATE</t>
  </si>
  <si>
    <t>Trasferimenti correnti da Istituzioni Sociali Private</t>
  </si>
  <si>
    <t>Altri trasferimenti da Istituzioni Culturali e Sociali</t>
  </si>
  <si>
    <t>TIPOLOGIA: TRASFERIMENTI CORRENTI DALL’UNIONE EUROPEA E DAL RESTO DEL MONDO</t>
  </si>
  <si>
    <t>Trasferimenti correnti dall'Unione Europea</t>
  </si>
  <si>
    <t xml:space="preserve">Trasferimenti correnti dall'Unione Europea </t>
  </si>
  <si>
    <t>TOTALE TITOLO</t>
  </si>
  <si>
    <t>2 – TRASFERIMENTI CORRENTI</t>
  </si>
  <si>
    <t>TITOLO 3: Entrate extratributarie</t>
  </si>
  <si>
    <t>TIPOLOGIA: VENDITA DI BENI E SERVIZI E PROVENTI DERIVANTI DALLA GESTIONE DEI BENI</t>
  </si>
  <si>
    <t>Vendita di beni</t>
  </si>
  <si>
    <t>Autofinanziamenti-vendita beni rilevanti IVA</t>
  </si>
  <si>
    <t xml:space="preserve">Autofinanziamenti </t>
  </si>
  <si>
    <t>Entrate dalla vendita di servizi</t>
  </si>
  <si>
    <t>Autofinanziamenti-vendita servizi rilevanti IVA</t>
  </si>
  <si>
    <t>Autofinanziamenti-vendita servizi non rilevanti IVA</t>
  </si>
  <si>
    <t>Proventi derivanti dalla gestione dei beni</t>
  </si>
  <si>
    <t>Fitti, noleggi e locazioni – rilevanti IVA</t>
  </si>
  <si>
    <t>TIPOLOGIA:  INTERESSI ATTIVI</t>
  </si>
  <si>
    <t>Altri interessi attivi</t>
  </si>
  <si>
    <t>Interessi attivi da depositi bancari o postali</t>
  </si>
  <si>
    <t>Interessi attivi e rendite patrimoniali</t>
  </si>
  <si>
    <t>TIPOLOGIA: RIMBORSI E ALTRE ENTRATE CORRENTI</t>
  </si>
  <si>
    <t>Indennizzi di assicurazione</t>
  </si>
  <si>
    <t>Indennizzi di assicurazione contro i danni</t>
  </si>
  <si>
    <t>Rimborsi in entrata</t>
  </si>
  <si>
    <t>Recuperi, rimborsi vari e altre entrate correnti</t>
  </si>
  <si>
    <t xml:space="preserve">Recuperi, rimborsi vari e altre entrate </t>
  </si>
  <si>
    <t>Altre entrate correnti (n.a.c.)</t>
  </si>
  <si>
    <t>Entrate per sterilizzazione Inversione contabile IVA (reverse charge)</t>
  </si>
  <si>
    <t>Altre entrate correnti per risarcimento danni e rimborsi vari</t>
  </si>
  <si>
    <t>IRAP</t>
  </si>
  <si>
    <t xml:space="preserve">TOTALE TITOLO </t>
  </si>
  <si>
    <t>3 – ENTRATE EXTRATRIBUTARIE</t>
  </si>
  <si>
    <t>TITOLO 4: Entrate in conto capitale</t>
  </si>
  <si>
    <t>TIPOLOGIA: CONTRIBUTI AGLI INVESTIMENTI</t>
  </si>
  <si>
    <t>Contributi agli investimenti da amministrazioni pubbliche</t>
  </si>
  <si>
    <t>Contributi agli investimenti da Amministrazioni Centrali</t>
  </si>
  <si>
    <t>Contributi agli investimenti da PAT- fondi provinciali ordinari</t>
  </si>
  <si>
    <t>Contributi agli investimenti da PAT- fondi provinciali straordinari</t>
  </si>
  <si>
    <t xml:space="preserve">Contributi agli investimenti PAT-Fondi  Unione Europea </t>
  </si>
  <si>
    <t>Contributi agli investimenti da Regione Trentino Alto Adige</t>
  </si>
  <si>
    <t>Contributi agli investimenti da Enti Locali</t>
  </si>
  <si>
    <t>Assegnazione degli Enti Territoriali</t>
  </si>
  <si>
    <t>Contributi agli investimenti da Agenzie e Enti strumentali della PAT</t>
  </si>
  <si>
    <t xml:space="preserve">Contributi agli investimenti da Imprese </t>
  </si>
  <si>
    <t>Contributi agli investimenti da Istituzioni sociali private</t>
  </si>
  <si>
    <t>Contributi agli investimenti da Istituzioni Private</t>
  </si>
  <si>
    <t>Contributi agli Investimenti dall’Unione Europea e dal Resto del mondo</t>
  </si>
  <si>
    <t>Contributi FSE dall’Unione Europea</t>
  </si>
  <si>
    <t>TIPOLOGIA: ENTRATE DA ALIENAZIONE DI BENI MATERIALI E IMMATERIALI</t>
  </si>
  <si>
    <t>Alienazione di beni materiali</t>
  </si>
  <si>
    <t>Alienazione di mobili e arredi</t>
  </si>
  <si>
    <t>Alienazione di impianti e macchinari</t>
  </si>
  <si>
    <t>Alienazione beni</t>
  </si>
  <si>
    <t>Alienazione di macchine per ufficio</t>
  </si>
  <si>
    <t>Alienazione di hardware</t>
  </si>
  <si>
    <t>Alienazione di beni immateriali</t>
  </si>
  <si>
    <t>Alienazione di beni immateriali n.a.c.</t>
  </si>
  <si>
    <t>TIPOLOGIA: ALTRE ENTRATE IN CONTO CAPITALE</t>
  </si>
  <si>
    <t>Altre entrate in conto capitale</t>
  </si>
  <si>
    <t>Altre Entrate in conto capitale n.a.c.</t>
  </si>
  <si>
    <t>Recuperi e rimborsi vari</t>
  </si>
  <si>
    <t>Altre entrate</t>
  </si>
  <si>
    <t>4 – ENTRATE IN CONTO CAPITALE</t>
  </si>
  <si>
    <t>TITOLO 7: Anticipazioni da istituto tesoriere/cassiere</t>
  </si>
  <si>
    <t>TIPOLOGIA: ANTICIPAZIONI DA ISTITUTO TESORIERE/CASSIERE</t>
  </si>
  <si>
    <t>Anticipazioni da istituto tesoriere/cassiere</t>
  </si>
  <si>
    <t>Anticipazioni da Istituto cassiere</t>
  </si>
  <si>
    <t>Anticipazioni di cassa</t>
  </si>
  <si>
    <t>7 – Anticipazioni da istituto tesoriere/cassiere</t>
  </si>
  <si>
    <t>TITOLO 9: Entrate per conto terzi e partite di giro</t>
  </si>
  <si>
    <t>Tipologia: ENTRATE PER PARTITE DI GIRO</t>
  </si>
  <si>
    <t xml:space="preserve">Altre ritenute </t>
  </si>
  <si>
    <t>Ritenute per scissione contabile IVA (split payment)</t>
  </si>
  <si>
    <t>Altre entrate (IVA)</t>
  </si>
  <si>
    <t>Ritenute erariali su redditi assimilati a quelli di lavoro dipendente (IRPEF)</t>
  </si>
  <si>
    <t>Ritenute previdenziali-assistenziali e assicurative su redditi assimilati a quelli di lavoro dipendente e altri redditi</t>
  </si>
  <si>
    <t>Contributi previdenziali</t>
  </si>
  <si>
    <t>Premi INAIL</t>
  </si>
  <si>
    <t>Ritenute su redditi da lavoro autonomo</t>
  </si>
  <si>
    <t>Ritenute erariali su redditi da lavoro autonomo (IRPEF)</t>
  </si>
  <si>
    <t>Ritenute fiscali (autonomi)</t>
  </si>
  <si>
    <t>Ritenute previdenziali-assistenziali su redditi da lavoro autonomo</t>
  </si>
  <si>
    <t>Altre entrate per partite di giro</t>
  </si>
  <si>
    <t xml:space="preserve">Riscossione a titolo di quietanza di mandati inestinti </t>
  </si>
  <si>
    <t>Reintegro spese minute e carte di credito</t>
  </si>
  <si>
    <t>Reintegro del mandato di anticipazione al Segretario per le minute spese</t>
  </si>
  <si>
    <t>Reintegro disponibilità su carta di credito</t>
  </si>
  <si>
    <t>Altre entrate per partite di giro diverse</t>
  </si>
  <si>
    <t>Tipologia: ENTRATE PER CONTO DI TERZI</t>
  </si>
  <si>
    <t>Rimborso per acquisto di beni e servizi per conto terzi</t>
  </si>
  <si>
    <t>Recuperi e rimborsi vari per acquisto di beni per conto di terzi</t>
  </si>
  <si>
    <t>Recuperi e rimborsi vari per acquisto di servizi per conto di terzi</t>
  </si>
  <si>
    <t>Depositi di/presso terzi</t>
  </si>
  <si>
    <t>Costituzioni di depositi cauzionali o contrattuali di terzi</t>
  </si>
  <si>
    <t>Depositi diversi</t>
  </si>
  <si>
    <t>Restituzione di depositi cauzionali o contrattuali presso terzi</t>
  </si>
  <si>
    <t>Altre entrate per conto terzi</t>
  </si>
  <si>
    <t>Entrate per anticipi ai componenti le commissioni d’esame</t>
  </si>
  <si>
    <t>Borse di studio e premi concessi da enti e privati</t>
  </si>
  <si>
    <t>Iniziative e corsi organizzati e finanziati da Enti, organizzazioni, ecc.</t>
  </si>
  <si>
    <t>9 – Entrate per conto terzi e partite di giro</t>
  </si>
  <si>
    <t>TOTALE GENERALE DELLE ENTRATE</t>
  </si>
  <si>
    <t>BILANCIO FINANZIARIO GESTIONALE</t>
  </si>
  <si>
    <t>SPESE</t>
  </si>
  <si>
    <t>MISSIONE, PROGRAMMA, TITOLO</t>
  </si>
  <si>
    <t>DENOMINAZIONE</t>
  </si>
  <si>
    <t>PREVISIONI 
ANNO 2018</t>
  </si>
  <si>
    <t>PREVISIONI ANNO 2019</t>
  </si>
  <si>
    <t xml:space="preserve">PREVISIONI ANNO 2020
</t>
  </si>
  <si>
    <r>
      <rPr>
        <b/>
        <i/>
        <sz val="10"/>
        <rFont val="Calibri"/>
        <family val="2"/>
      </rPr>
      <t xml:space="preserve">DISAVANZO DI AMMINISTRAZIONE </t>
    </r>
    <r>
      <rPr>
        <b/>
        <i/>
        <vertAlign val="superscript"/>
        <sz val="10"/>
        <rFont val="Calibri"/>
        <family val="2"/>
      </rPr>
      <t>(1)</t>
    </r>
  </si>
  <si>
    <t>0,00</t>
  </si>
  <si>
    <t>STATO DI PREVISIONE DELLA SPESA</t>
  </si>
  <si>
    <t>PROGRAMMA</t>
  </si>
  <si>
    <t>VARIAZIONI</t>
  </si>
  <si>
    <t>MACROAGGR.</t>
  </si>
  <si>
    <t xml:space="preserve">OGGETTO DELLE PREVISIONI </t>
  </si>
  <si>
    <t>CAPITOLO</t>
  </si>
  <si>
    <t>Disavanzo di amministrazione</t>
  </si>
  <si>
    <t xml:space="preserve">MISSIONE: 01 -  Servizi istituzionali, generali e di gestione </t>
  </si>
  <si>
    <t>01.01</t>
  </si>
  <si>
    <t>ORGANI COSTITUZIONALI</t>
  </si>
  <si>
    <t>Titolo 1 – Spese Correnti</t>
  </si>
  <si>
    <t>01.01.103</t>
  </si>
  <si>
    <t>Acquisto di beni e servizi</t>
  </si>
  <si>
    <t xml:space="preserve">Acquisto di beni </t>
  </si>
  <si>
    <t>Altri beni di consumo</t>
  </si>
  <si>
    <t>Beni per attività di rappresentanza</t>
  </si>
  <si>
    <t>di cui già impegnato</t>
  </si>
  <si>
    <t>di cui fondo pluriennale vincolato</t>
  </si>
  <si>
    <t xml:space="preserve">TOTALE PROGRAMMA </t>
  </si>
  <si>
    <t>01 – ORGANI COSTITUZIONALI</t>
  </si>
  <si>
    <t>di cui</t>
  </si>
  <si>
    <t>Titolo 1 - SPESE CORRENTI</t>
  </si>
  <si>
    <t xml:space="preserve">PROGRAMMA </t>
  </si>
  <si>
    <t>01.03</t>
  </si>
  <si>
    <t>GESTIONE ECONOMICA, FINANZIARIA, PROGRAMMAZIONE E PROVVEDITORATO</t>
  </si>
  <si>
    <t>01.03.103</t>
  </si>
  <si>
    <t xml:space="preserve">Acquisto di servizi </t>
  </si>
  <si>
    <t xml:space="preserve">Consulenza per gestione economica, finanziaria e fiscale </t>
  </si>
  <si>
    <t>Spese per la realizzazione di attività rilevanti ai fini I.V.A.</t>
  </si>
  <si>
    <t>previsione di cassa cap. 130</t>
  </si>
  <si>
    <t>Oneri per servizio di Cassa</t>
  </si>
  <si>
    <t>03 – GESTIONE ECONOMICA, FINANZIARIA, PROGRAMMAZIONE E PROVVEDITORATO</t>
  </si>
  <si>
    <t xml:space="preserve"> 01.08</t>
  </si>
  <si>
    <t>STATISTICHE  E SISTEMI INFORMATIVI</t>
  </si>
  <si>
    <t>01.08.103</t>
  </si>
  <si>
    <t xml:space="preserve">Manutenzione ordinaria e riparazioni hardware a supporto dell'amministrazione </t>
  </si>
  <si>
    <t>Consulenza, prestazioni professionali, assistenza in materia informatica</t>
  </si>
  <si>
    <t>08 – STATISTICHE  E SISTEMI INFORMATIVI</t>
  </si>
  <si>
    <t>01.11</t>
  </si>
  <si>
    <t>ALTRI SERVIZI GENERALI</t>
  </si>
  <si>
    <t>01.11.102</t>
  </si>
  <si>
    <t>Imposte e tasse a carico dell'ente</t>
  </si>
  <si>
    <t>previsione di cassa cap. 319</t>
  </si>
  <si>
    <t>01.11.103</t>
  </si>
  <si>
    <t>Consulenze a supporto dell'Amministrazione</t>
  </si>
  <si>
    <t>Prestazioni professionali e specialistiche a supporto dell'amministrazione</t>
  </si>
  <si>
    <t>Collaborazioni coordinate e continuative a supporto dell'amministrazione per specifici progetti-Lavoro flessibile</t>
  </si>
  <si>
    <t>01.11.107</t>
  </si>
  <si>
    <t>Interessi passivi</t>
  </si>
  <si>
    <t>Interessi di mora</t>
  </si>
  <si>
    <t>01.11.110</t>
  </si>
  <si>
    <t>Altre spese correnti</t>
  </si>
  <si>
    <t>Versamenti IVA a debito per le gestioni commerciali</t>
  </si>
  <si>
    <t>Premi di assicurazione su beni mobili, responsabilità civile verso terzi e contro danni</t>
  </si>
  <si>
    <t xml:space="preserve">Spese dovute a sanzioni </t>
  </si>
  <si>
    <t>Altre spese correnti n.a.c.</t>
  </si>
  <si>
    <t>TOTALE PROGRAMMA</t>
  </si>
  <si>
    <t>11 – ALTRI SERVIZI GENERALI</t>
  </si>
  <si>
    <t>TOTALE MISSIONE</t>
  </si>
  <si>
    <t>01 – SERVIZI ISTITUZIONALI, GENERALI E DI GESTIONE</t>
  </si>
  <si>
    <t>MISSIONE:  04 Istruzione e diritto allo studio</t>
  </si>
  <si>
    <t xml:space="preserve"> 04.02</t>
  </si>
  <si>
    <t xml:space="preserve"> ALTRI ORDINI DI ISTRUZIONE NON UNIVERSITARIA</t>
  </si>
  <si>
    <t>Titolo 1 – Spese correnti</t>
  </si>
  <si>
    <t xml:space="preserve"> 04.02.102</t>
  </si>
  <si>
    <t>Imposta di registro e di bollo</t>
  </si>
  <si>
    <t>Tassa e/o tariffa smaltimento rifiuti solidi urbani</t>
  </si>
  <si>
    <t>Tassa di circolazione dei veicoli a motore (tassa automobilistica)</t>
  </si>
  <si>
    <t>IRES</t>
  </si>
  <si>
    <t xml:space="preserve">Altre imposte e tasse </t>
  </si>
  <si>
    <t xml:space="preserve"> 04.02.103</t>
  </si>
  <si>
    <t xml:space="preserve">Giornali e riviste </t>
  </si>
  <si>
    <t xml:space="preserve">Cancelleria e materiale di facile consumo </t>
  </si>
  <si>
    <t>Spese per l’attività amministrativa</t>
  </si>
  <si>
    <t>previsione di cassa cap. 115</t>
  </si>
  <si>
    <t>Altre spese</t>
  </si>
  <si>
    <t>previsione di cassa cap. 135</t>
  </si>
  <si>
    <t>Acquisto sussidi didattici</t>
  </si>
  <si>
    <t>previsione di cassa cap. 150</t>
  </si>
  <si>
    <t>Acquisto libri di testo</t>
  </si>
  <si>
    <t>previsione di cassa cap. 205</t>
  </si>
  <si>
    <t>Altri beni e prodotti sanitari n.a.c.</t>
  </si>
  <si>
    <t>Spese per funzioni delegate dagli enti territoriali</t>
  </si>
  <si>
    <t>previsione di cassa cap. 140</t>
  </si>
  <si>
    <t xml:space="preserve">Rimborsi spese agli organi istituzionali dell'amministrazione e al Dirigente scolastico </t>
  </si>
  <si>
    <t>Spese per missioni Dirigente</t>
  </si>
  <si>
    <t>previsione di cassa cap. 100</t>
  </si>
  <si>
    <t xml:space="preserve">Rimborsi spese per il personale docente, ATA e assistenti educatori </t>
  </si>
  <si>
    <t>Spese per missioni Personale A.T.A. e Assistenti educatori</t>
  </si>
  <si>
    <t>previsione di cassa cap. 106</t>
  </si>
  <si>
    <t>Pubblicità, convegni e mostre</t>
  </si>
  <si>
    <t>Formazione e addestramento del personale</t>
  </si>
  <si>
    <t>Spese per attività di formazione e aggiornamento del personale</t>
  </si>
  <si>
    <t>previsione di cassa cap. 120</t>
  </si>
  <si>
    <t>Utenze e canoni</t>
  </si>
  <si>
    <t>Spese per il funzionamento della struttura</t>
  </si>
  <si>
    <t>previsione di cassa cap. 110</t>
  </si>
  <si>
    <t>Trasporti, licenze d'uso software, noleggio attrezzature e impianti</t>
  </si>
  <si>
    <t>Incarichi libero professionali di studi, ricerca e consulenza inerenti la didattica</t>
  </si>
  <si>
    <t xml:space="preserve">Assistenza psicologica, mediazione linguistica e altre prestazioni professionali e specialistiche </t>
  </si>
  <si>
    <t>Progetti didattici e attività integrative</t>
  </si>
  <si>
    <t>previsione di cassa cap. 155</t>
  </si>
  <si>
    <t xml:space="preserve">Iniziative culturali e formative, educazione permanente </t>
  </si>
  <si>
    <t>previsione di cassa cap. 165</t>
  </si>
  <si>
    <t>Spese per l’alta formazione professionale</t>
  </si>
  <si>
    <t>previsione di cassa cap. 171</t>
  </si>
  <si>
    <t>Corsi post-diploma e post -laurea</t>
  </si>
  <si>
    <t>previsione di cassa cap. 175</t>
  </si>
  <si>
    <t>Iniziative di supporto ai corsi secondari superiori</t>
  </si>
  <si>
    <t>previsione di cassa cap. 180</t>
  </si>
  <si>
    <t>Area professionalizzante (per I.P.S.C.T.)</t>
  </si>
  <si>
    <t>previsione di cassa cap. 185</t>
  </si>
  <si>
    <t>Altre azioni formative</t>
  </si>
  <si>
    <t>previsione di cassa cap. 195</t>
  </si>
  <si>
    <t>Progetti a finanziamento dell’Agenzia Nazionale Socrates e altre Agenzie</t>
  </si>
  <si>
    <t>previsione di cassa cap. 200</t>
  </si>
  <si>
    <t>Collaborazioni coordinate inerenti la didattica</t>
  </si>
  <si>
    <t>Servizi ausiliari per il funzionamento dell'Ente</t>
  </si>
  <si>
    <t>Servizio di mensa</t>
  </si>
  <si>
    <t>Spese per missioni personale docente</t>
  </si>
  <si>
    <t>previsione di cassa cap. 105</t>
  </si>
  <si>
    <t>Spese postali e altre spese</t>
  </si>
  <si>
    <t>Servizi informatici e di telecomunicazione a supporto della didattica</t>
  </si>
  <si>
    <t>Vitto, alloggio e altre spese per attività didattiche</t>
  </si>
  <si>
    <t>Attività didattiche esterne</t>
  </si>
  <si>
    <t>previsione di cassa cap. 170</t>
  </si>
  <si>
    <t xml:space="preserve"> 04.02.104</t>
  </si>
  <si>
    <t>Trasferimenti correnti</t>
  </si>
  <si>
    <t>Trasferimenti ad Agenzie e Enti strumentali della PAT</t>
  </si>
  <si>
    <t>Trasferimenti a famiglie</t>
  </si>
  <si>
    <t xml:space="preserve"> 04.02.109</t>
  </si>
  <si>
    <t>Rimborsi e poste correttive delle entrate</t>
  </si>
  <si>
    <t>Rimborsi di trasferimenti all'Unione Europea</t>
  </si>
  <si>
    <t>Rimborsi di parte corrente ad Amministrazioni Centrali di somme non dovute o incassate in eccesso</t>
  </si>
  <si>
    <t>Rimborsi di parte corrente ad Amministrazioni Locali di somme non dovute o incassate in eccesso</t>
  </si>
  <si>
    <t>Rimborsi di parte corrente a Famiglie di somme non dovute o incassate in eccesso</t>
  </si>
  <si>
    <t>Titolo 2 – Spese in conto capitale</t>
  </si>
  <si>
    <t xml:space="preserve"> 04.02.202</t>
  </si>
  <si>
    <t>Investimenti fissi e lordi e acquisto di terreni</t>
  </si>
  <si>
    <t>Mobili e arredi</t>
  </si>
  <si>
    <t>Impianti e macchinari</t>
  </si>
  <si>
    <t>Attrezzature</t>
  </si>
  <si>
    <t>Acquisto attrezzature didattiche</t>
  </si>
  <si>
    <t>previsione di cassa cap. 225</t>
  </si>
  <si>
    <t>Macchine per ufficio</t>
  </si>
  <si>
    <t xml:space="preserve">Hardware </t>
  </si>
  <si>
    <t>Materiale bibliografico, strumenti musicali e altri beni materiali</t>
  </si>
  <si>
    <t>Sviluppo software e manutenzione evolutiva</t>
  </si>
  <si>
    <t>Opere dell'ingegno e Diritti d'autore</t>
  </si>
  <si>
    <t xml:space="preserve">Attuazione progetti cofinanziati UE e FSE </t>
  </si>
  <si>
    <t>Altre spese di investimento per beni immateriali</t>
  </si>
  <si>
    <t xml:space="preserve">Acquisti per la struttura </t>
  </si>
  <si>
    <t>previsione di cassa cap. 220</t>
  </si>
  <si>
    <t>02 – ALTRI ORDINI DI ISTRUZIONE NON UNIVERSITARIA</t>
  </si>
  <si>
    <t>Titolo 2 – SPESE IN CONTO CAPITALE</t>
  </si>
  <si>
    <t>04.06</t>
  </si>
  <si>
    <t>SERVIZI AUSILIARI ALL’ISTRUZIONE</t>
  </si>
  <si>
    <t>'04.06.103</t>
  </si>
  <si>
    <t>Generi alimentari ed altri beni e materiali di consumo  per studenti BES</t>
  </si>
  <si>
    <t>Acquisto di servizi destinati a studenti BES</t>
  </si>
  <si>
    <t>Convenzioni ed altri servizi per assistenza studenti BES</t>
  </si>
  <si>
    <t>Spese per l’affidamento a sogg. esterni dei compiti di assist. Agli alunni disabili</t>
  </si>
  <si>
    <t>previsione di cassa cap. 160</t>
  </si>
  <si>
    <t>'04.06.202</t>
  </si>
  <si>
    <t>Impianti e macchinari per studenti BES</t>
  </si>
  <si>
    <t>Attrezzature e Postazioni di lavoro hardware per studenti BES</t>
  </si>
  <si>
    <t xml:space="preserve">Altri beni materiali per studenti BES </t>
  </si>
  <si>
    <t>06 – SERVIZI AUSILIARI ALL’ISTRUZIONE</t>
  </si>
  <si>
    <t>04 – ISTRUZIONE E DIRITTO ALLO STUDIO</t>
  </si>
  <si>
    <t>MISSIONE: 20 – Fondi e accantonamenti</t>
  </si>
  <si>
    <t>20.01</t>
  </si>
  <si>
    <t>FONDI DI RISERVA</t>
  </si>
  <si>
    <t>20.01.110</t>
  </si>
  <si>
    <t xml:space="preserve">Fondo di riserva spese obbligatorie </t>
  </si>
  <si>
    <t>Fondo di riserva spese impreviste</t>
  </si>
  <si>
    <t>Fondo di riserva</t>
  </si>
  <si>
    <t>Fondo di riserva di cassa</t>
  </si>
  <si>
    <t>01 – FONDI DI RISERVA</t>
  </si>
  <si>
    <t>20.02</t>
  </si>
  <si>
    <t>FONDO CREDITI DI DUBBIA ESIGIBILITA’</t>
  </si>
  <si>
    <t>Fondo crediti di dubbia e difficile esazione di parte corrente</t>
  </si>
  <si>
    <t>20.01.205</t>
  </si>
  <si>
    <t>Altre spese in conto capitale</t>
  </si>
  <si>
    <t>Fondo crediti di dubbia e difficile esazione in c/capitale</t>
  </si>
  <si>
    <t>02 – FONDO CREDITI DI DUBBIA ESIGIBILITA’</t>
  </si>
  <si>
    <t>20 – FONDI E ACCANTONAMENTI</t>
  </si>
  <si>
    <t>MISSIONE: 60 -  Anticipazioni finanziarie</t>
  </si>
  <si>
    <t>60.02</t>
  </si>
  <si>
    <t>RESTITUZIONE ANTICIPAZIONE DI TESORERIA</t>
  </si>
  <si>
    <t>60.02.107</t>
  </si>
  <si>
    <t>Interessi passivi su anticipazioni di cassa</t>
  </si>
  <si>
    <t>Titolo 5 – Chiusura Anticipazioni ricevute da istituto/cassiere</t>
  </si>
  <si>
    <t>60.02.501</t>
  </si>
  <si>
    <t>Chiusura anticipazioni ricevute da istituto tesoriere/cassiere</t>
  </si>
  <si>
    <t>Chiusura Anticipazioni ricevute da istituto tesoriere/cassiere</t>
  </si>
  <si>
    <t>Rimborso anticipazioni di cassa</t>
  </si>
  <si>
    <t>previsione di cassa cap. 340</t>
  </si>
  <si>
    <t>60 – ANTICIPAZIONI FINANZIARIE</t>
  </si>
  <si>
    <t>MISSIONE: 99 -  Servizi per conto terzi</t>
  </si>
  <si>
    <t>99.01</t>
  </si>
  <si>
    <t>SERVIZIO PER CONTO TERZI E PARTITE DI GIRO</t>
  </si>
  <si>
    <t>Titolo 7 – Uscite per conto terzi e partite di giro</t>
  </si>
  <si>
    <t>99.01.701</t>
  </si>
  <si>
    <t>Uscite per partite di giro</t>
  </si>
  <si>
    <t>Versamento ritenute per scissione contabile IVA (split payment)</t>
  </si>
  <si>
    <t>previsione di cassa cap. 335</t>
  </si>
  <si>
    <t>Versamento ritenute erariali su redditi assimilati a quelli di lavoro dipendente (IRPEF)</t>
  </si>
  <si>
    <t>Versamento ritenute previdenziali, assistenziali  e assicurative su redditi assimilati a quelli di lavoro dipendente e altri redditi</t>
  </si>
  <si>
    <t>previsione di cassa cap. 317</t>
  </si>
  <si>
    <t>previsione di cassa cap. 318</t>
  </si>
  <si>
    <t>Versamento ritenute erariali su redditi da lavoro autonomo (IRPEF)</t>
  </si>
  <si>
    <t>Ritenute fiscali</t>
  </si>
  <si>
    <t>previsione di cassa cap. 316</t>
  </si>
  <si>
    <t>Versamento ritenute previdenziali e assistenziali su redditi da lavoro autonomo</t>
  </si>
  <si>
    <t>Versamento per mandati inestinti</t>
  </si>
  <si>
    <t>previsione di cassa cap. 330</t>
  </si>
  <si>
    <t>Spese minute e gestione carte di credito</t>
  </si>
  <si>
    <t>Reintegro del mandato di anticipazione al segretario per le minute spese</t>
  </si>
  <si>
    <t>previsione di cassa cap. 300</t>
  </si>
  <si>
    <t>Disponibilità su carta di credito</t>
  </si>
  <si>
    <t>previsione di cassa cap. 345</t>
  </si>
  <si>
    <t>Altre uscite per partite di giro diverse</t>
  </si>
  <si>
    <t>99.01.702</t>
  </si>
  <si>
    <t>Uscite per conto terzi</t>
  </si>
  <si>
    <t>Acquisto di beni per conto di terzi</t>
  </si>
  <si>
    <t>Acquisto di servizi per conto di terzi</t>
  </si>
  <si>
    <t>Costituzione di depositi cauzionali o contrattuali presso terzi</t>
  </si>
  <si>
    <t>previsione di cassa cap. 315</t>
  </si>
  <si>
    <t>Restituzione di depositi cauzionali o contrattuali di terzi</t>
  </si>
  <si>
    <t>Altre uscite per conto terzi</t>
  </si>
  <si>
    <t>Spese per anticipi ai componenti delle commissioni d’esame</t>
  </si>
  <si>
    <t>previsione di cassa cap. 301</t>
  </si>
  <si>
    <t>previsione di cassa cap. 305</t>
  </si>
  <si>
    <t xml:space="preserve">Iniziative e corsi organizzati e finanziati da Enti, Associazioni, ecc.  </t>
  </si>
  <si>
    <t>previsione di cassa cap. 310</t>
  </si>
  <si>
    <t>99 – SERVIZI PER CONTO TERZI</t>
  </si>
  <si>
    <t xml:space="preserve">Titolo 7 – USCITE PER CONTO TERZI E PARTITE DI GIRO </t>
  </si>
  <si>
    <t>TOTALE GENERALE DELLE SPESE</t>
  </si>
  <si>
    <t>BILANCIO DI PREVISIONE</t>
  </si>
  <si>
    <t>ENTRATE</t>
  </si>
  <si>
    <t>TITOLO
TIPOLOGIA</t>
  </si>
  <si>
    <t xml:space="preserve"> </t>
  </si>
  <si>
    <t>VARIAZIONI
ANNO 2018</t>
  </si>
  <si>
    <t>VARIAZIONI 
ANNO 2019</t>
  </si>
  <si>
    <t xml:space="preserve">VARIAZIONI  
ANNO 2020
</t>
  </si>
  <si>
    <t xml:space="preserve">Utilizzo avanzo di Amministrazione </t>
  </si>
  <si>
    <t xml:space="preserve"> - di cui avanzo vincolato </t>
  </si>
  <si>
    <t>TITOLO 2:</t>
  </si>
  <si>
    <t>20101</t>
  </si>
  <si>
    <t>Tipologia 101: Trasferimenti correnti da Amministrazioni pubbliche</t>
  </si>
  <si>
    <t>Tipologia 102: Trasferimenti correnti da Famiglie</t>
  </si>
  <si>
    <t>Tipologia 103: Trasferimenti correnti da Imprese</t>
  </si>
  <si>
    <t>20104</t>
  </si>
  <si>
    <t>Tipologia 104: Trasferimenti correnti da Istituzioni Sociali Private</t>
  </si>
  <si>
    <t>20105</t>
  </si>
  <si>
    <t>Tipologia 105: Trasferimenti correnti dall'Unione europea e dal Resto del Mondo</t>
  </si>
  <si>
    <t>TITOLO 2</t>
  </si>
  <si>
    <t>TITOLO 3:</t>
  </si>
  <si>
    <t>Entrate extratributarie</t>
  </si>
  <si>
    <t>30100</t>
  </si>
  <si>
    <t>Tipologia 100: Vendita di beni e servizi e proventi derivanti dalla gestione dei beni</t>
  </si>
  <si>
    <t>30300</t>
  </si>
  <si>
    <t>Tipologia 300: Interessi attivi</t>
  </si>
  <si>
    <t>30500</t>
  </si>
  <si>
    <t>Tipologia 500: Rimborsi e altre entrate correnti</t>
  </si>
  <si>
    <t>TITOLO 3</t>
  </si>
  <si>
    <t>TITOLO 4:</t>
  </si>
  <si>
    <t>Entrate in conto capitale</t>
  </si>
  <si>
    <t>40200</t>
  </si>
  <si>
    <t>Tipologia 200: Contributi agli investimenti</t>
  </si>
  <si>
    <t>40400</t>
  </si>
  <si>
    <t>Tipologia 400: Entrate da alienazione di beni materiali e immateriali</t>
  </si>
  <si>
    <t>40500</t>
  </si>
  <si>
    <t>Tipologia 500: Altre entrate in conto capitale</t>
  </si>
  <si>
    <t xml:space="preserve">       TITOLO 4</t>
  </si>
  <si>
    <t>TITOLO 7:</t>
  </si>
  <si>
    <t>70100</t>
  </si>
  <si>
    <t>Tipologia 100: Anticipazioni da istituto tesoriere/cassiere</t>
  </si>
  <si>
    <t>TITOLO 7</t>
  </si>
  <si>
    <t>TITOLO 9:</t>
  </si>
  <si>
    <t>Entrate per conto terzi e partite di giro</t>
  </si>
  <si>
    <t>90100</t>
  </si>
  <si>
    <t>Tipologia 100: Entrate per partite di giro</t>
  </si>
  <si>
    <t>90200</t>
  </si>
  <si>
    <t>Tipologia 200: Entrate per conto terzi</t>
  </si>
  <si>
    <t>TITOLO 9</t>
  </si>
  <si>
    <t>TOTALE TITOLI</t>
  </si>
  <si>
    <t>VARIAZIONI ANNO 2019</t>
  </si>
  <si>
    <t>VARIAZIONI ANNO 2020</t>
  </si>
  <si>
    <t xml:space="preserve">DISAVANZO DI AMMINISTRAZIONE </t>
  </si>
  <si>
    <t>MISSIONE</t>
  </si>
  <si>
    <t>01</t>
  </si>
  <si>
    <t xml:space="preserve">Servizi istituzionali, generali e di gestione </t>
  </si>
  <si>
    <t>0101</t>
  </si>
  <si>
    <t>Programma</t>
  </si>
  <si>
    <t>Organi istituzionali</t>
  </si>
  <si>
    <t>Titolo 1</t>
  </si>
  <si>
    <t>Spese correnti</t>
  </si>
  <si>
    <t>Totale Programma</t>
  </si>
  <si>
    <t>0103</t>
  </si>
  <si>
    <t>03</t>
  </si>
  <si>
    <t>Gestione economica, finanziaria,  programmazione, provveditorato</t>
  </si>
  <si>
    <t xml:space="preserve">Gestione economica, finanziaria,  programmazione, provveditorato </t>
  </si>
  <si>
    <t>0108</t>
  </si>
  <si>
    <t>08</t>
  </si>
  <si>
    <t xml:space="preserve"> Statistica e sistemi informativi</t>
  </si>
  <si>
    <t>0111</t>
  </si>
  <si>
    <t>11</t>
  </si>
  <si>
    <t>Altri servizi generali</t>
  </si>
  <si>
    <t>TOTALE MISSIONE 01</t>
  </si>
  <si>
    <t>04</t>
  </si>
  <si>
    <t>Istruzione e diritto allo studio</t>
  </si>
  <si>
    <t>0402</t>
  </si>
  <si>
    <t>02</t>
  </si>
  <si>
    <t>Altri ordini di istruzione non universitaria</t>
  </si>
  <si>
    <t>Titolo 2</t>
  </si>
  <si>
    <t>Spese in conto capitale</t>
  </si>
  <si>
    <t xml:space="preserve">0406 </t>
  </si>
  <si>
    <t xml:space="preserve">06 </t>
  </si>
  <si>
    <t>Servizi ausiliari all’istruzione</t>
  </si>
  <si>
    <t>TOTALE MISSIONE 04</t>
  </si>
  <si>
    <t>20</t>
  </si>
  <si>
    <t>Fondi e accantonamenti</t>
  </si>
  <si>
    <t>Fondo crediti di dubbia esigibilità</t>
  </si>
  <si>
    <t>TOTALE MISSIONE 20</t>
  </si>
  <si>
    <t>60</t>
  </si>
  <si>
    <t>Anticipazioni finanziarie</t>
  </si>
  <si>
    <t>Restituzione anticipazione di tesoreria</t>
  </si>
  <si>
    <t>Titolo 5</t>
  </si>
  <si>
    <t>TOTALE MISSIONE 60</t>
  </si>
  <si>
    <t>99</t>
  </si>
  <si>
    <t>Servizi per conto terzi</t>
  </si>
  <si>
    <t>Servizi per conto terzi e Partite di giro</t>
  </si>
  <si>
    <t>Titolo 7</t>
  </si>
  <si>
    <t>Spese per conto terzi e partite di giro</t>
  </si>
  <si>
    <t>TOTALE MISSIONE 99</t>
  </si>
  <si>
    <t>TOTALE MISSIONI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</si>
</sst>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8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8.5"/>
      <name val="Arial"/>
      <family val="2"/>
    </font>
    <font>
      <b/>
      <sz val="16"/>
      <name val="Calibri"/>
      <family val="2"/>
    </font>
    <font>
      <b/>
      <sz val="14"/>
      <name val="Arial"/>
      <family val="2"/>
    </font>
    <font>
      <b/>
      <sz val="10"/>
      <name val="Calibri"/>
      <family val="2"/>
    </font>
    <font>
      <sz val="8.5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5"/>
      <name val="Arial"/>
      <family val="2"/>
    </font>
    <font>
      <sz val="8.5"/>
      <color indexed="25"/>
      <name val="Arial"/>
      <family val="2"/>
    </font>
    <font>
      <b/>
      <i/>
      <sz val="10"/>
      <color indexed="8"/>
      <name val="Arial"/>
      <family val="2"/>
    </font>
    <font>
      <sz val="10"/>
      <color indexed="25"/>
      <name val="Arial"/>
      <family val="2"/>
    </font>
    <font>
      <sz val="8.5"/>
      <color indexed="8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vertAlign val="superscript"/>
      <sz val="10"/>
      <name val="Calibri"/>
      <family val="2"/>
    </font>
    <font>
      <b/>
      <sz val="9"/>
      <name val="Arial"/>
      <family val="2"/>
    </font>
    <font>
      <b/>
      <i/>
      <sz val="14"/>
      <name val="Arial"/>
      <family val="2"/>
    </font>
    <font>
      <sz val="12"/>
      <name val="Calibri"/>
      <family val="2"/>
    </font>
    <font>
      <i/>
      <sz val="10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53"/>
      <name val="Calibri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trike/>
      <sz val="10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74" fillId="24" borderId="1" applyNumberFormat="0" applyAlignment="0" applyProtection="0"/>
    <xf numFmtId="0" fontId="75" fillId="0" borderId="2" applyNumberFormat="0" applyFill="0" applyAlignment="0" applyProtection="0"/>
    <xf numFmtId="0" fontId="76" fillId="25" borderId="3" applyNumberFormat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7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35" borderId="0" applyNumberFormat="0" applyBorder="0" applyAlignment="0" applyProtection="0"/>
    <xf numFmtId="0" fontId="78" fillId="36" borderId="0" applyNumberFormat="0" applyBorder="0" applyAlignment="0" applyProtection="0"/>
    <xf numFmtId="0" fontId="11" fillId="0" borderId="0">
      <alignment/>
      <protection/>
    </xf>
    <xf numFmtId="0" fontId="0" fillId="37" borderId="4" applyNumberFormat="0" applyFont="0" applyAlignment="0" applyProtection="0"/>
    <xf numFmtId="0" fontId="12" fillId="35" borderId="5" applyNumberFormat="0" applyAlignment="0" applyProtection="0"/>
    <xf numFmtId="0" fontId="79" fillId="24" borderId="6" applyNumberFormat="0" applyAlignment="0" applyProtection="0"/>
    <xf numFmtId="9" fontId="0" fillId="0" borderId="0" applyFill="0" applyBorder="0" applyAlignment="0" applyProtection="0"/>
    <xf numFmtId="0" fontId="0" fillId="38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10" applyNumberFormat="0" applyFill="0" applyAlignment="0" applyProtection="0"/>
    <xf numFmtId="0" fontId="87" fillId="39" borderId="0" applyNumberFormat="0" applyBorder="0" applyAlignment="0" applyProtection="0"/>
    <xf numFmtId="0" fontId="88" fillId="4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16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8" fillId="41" borderId="11" xfId="0" applyFont="1" applyFill="1" applyBorder="1" applyAlignment="1">
      <alignment horizontal="left" vertical="center" wrapText="1"/>
    </xf>
    <xf numFmtId="0" fontId="19" fillId="41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left" wrapText="1"/>
    </xf>
    <xf numFmtId="2" fontId="20" fillId="41" borderId="11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left"/>
    </xf>
    <xf numFmtId="4" fontId="0" fillId="0" borderId="12" xfId="0" applyNumberFormat="1" applyFont="1" applyFill="1" applyBorder="1" applyAlignment="1" applyProtection="1">
      <alignment horizontal="right" wrapText="1"/>
      <protection locked="0"/>
    </xf>
    <xf numFmtId="164" fontId="0" fillId="0" borderId="0" xfId="0" applyNumberFormat="1" applyAlignment="1">
      <alignment/>
    </xf>
    <xf numFmtId="4" fontId="0" fillId="0" borderId="12" xfId="0" applyNumberFormat="1" applyFont="1" applyFill="1" applyBorder="1" applyAlignment="1" applyProtection="1">
      <alignment horizontal="right"/>
      <protection locked="0"/>
    </xf>
    <xf numFmtId="0" fontId="1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42" borderId="12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wrapText="1"/>
    </xf>
    <xf numFmtId="0" fontId="27" fillId="0" borderId="12" xfId="0" applyFont="1" applyFill="1" applyBorder="1" applyAlignment="1" applyProtection="1">
      <alignment horizontal="left" wrapText="1"/>
      <protection locked="0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42" borderId="12" xfId="0" applyFont="1" applyFill="1" applyBorder="1" applyAlignment="1">
      <alignment horizontal="right" vertical="center" wrapText="1"/>
    </xf>
    <xf numFmtId="0" fontId="28" fillId="42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center"/>
    </xf>
    <xf numFmtId="0" fontId="28" fillId="42" borderId="12" xfId="0" applyFont="1" applyFill="1" applyBorder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wrapText="1"/>
    </xf>
    <xf numFmtId="0" fontId="28" fillId="42" borderId="12" xfId="0" applyFont="1" applyFill="1" applyBorder="1" applyAlignment="1">
      <alignment horizontal="right" vertical="top" wrapText="1"/>
    </xf>
    <xf numFmtId="0" fontId="28" fillId="42" borderId="12" xfId="0" applyFont="1" applyFill="1" applyBorder="1" applyAlignment="1">
      <alignment horizontal="left" vertical="top" wrapText="1"/>
    </xf>
    <xf numFmtId="0" fontId="28" fillId="0" borderId="12" xfId="0" applyFont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7" fillId="0" borderId="15" xfId="0" applyFont="1" applyFill="1" applyBorder="1" applyAlignment="1" applyProtection="1">
      <alignment horizontal="left" wrapText="1"/>
      <protection locked="0"/>
    </xf>
    <xf numFmtId="2" fontId="0" fillId="0" borderId="15" xfId="0" applyNumberFormat="1" applyFont="1" applyFill="1" applyBorder="1" applyAlignment="1" applyProtection="1">
      <alignment horizontal="right" wrapText="1"/>
      <protection locked="0"/>
    </xf>
    <xf numFmtId="2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right" vertical="top" wrapText="1"/>
    </xf>
    <xf numFmtId="0" fontId="28" fillId="42" borderId="12" xfId="0" applyFont="1" applyFill="1" applyBorder="1" applyAlignment="1">
      <alignment horizontal="left" vertical="center" wrapText="1"/>
    </xf>
    <xf numFmtId="2" fontId="0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12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7" fillId="0" borderId="12" xfId="0" applyFont="1" applyBorder="1" applyAlignment="1" applyProtection="1">
      <alignment/>
      <protection locked="0"/>
    </xf>
    <xf numFmtId="0" fontId="28" fillId="0" borderId="12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left" vertical="center" wrapText="1"/>
    </xf>
    <xf numFmtId="0" fontId="27" fillId="0" borderId="15" xfId="0" applyFont="1" applyBorder="1" applyAlignment="1" applyProtection="1">
      <alignment/>
      <protection locked="0"/>
    </xf>
    <xf numFmtId="0" fontId="2" fillId="43" borderId="16" xfId="0" applyFont="1" applyFill="1" applyBorder="1" applyAlignment="1">
      <alignment horizontal="left" wrapText="1"/>
    </xf>
    <xf numFmtId="0" fontId="27" fillId="43" borderId="16" xfId="0" applyFont="1" applyFill="1" applyBorder="1" applyAlignment="1">
      <alignment horizontal="left" wrapText="1"/>
    </xf>
    <xf numFmtId="2" fontId="19" fillId="43" borderId="16" xfId="0" applyNumberFormat="1" applyFont="1" applyFill="1" applyBorder="1" applyAlignment="1">
      <alignment horizontal="right" vertical="center" wrapText="1"/>
    </xf>
    <xf numFmtId="0" fontId="2" fillId="43" borderId="17" xfId="0" applyFont="1" applyFill="1" applyBorder="1" applyAlignment="1">
      <alignment horizontal="left" wrapText="1"/>
    </xf>
    <xf numFmtId="0" fontId="27" fillId="43" borderId="17" xfId="0" applyFont="1" applyFill="1" applyBorder="1" applyAlignment="1">
      <alignment horizontal="left" wrapText="1"/>
    </xf>
    <xf numFmtId="4" fontId="2" fillId="43" borderId="17" xfId="0" applyNumberFormat="1" applyFont="1" applyFill="1" applyBorder="1" applyAlignment="1">
      <alignment horizontal="right" wrapText="1"/>
    </xf>
    <xf numFmtId="0" fontId="2" fillId="43" borderId="18" xfId="0" applyFont="1" applyFill="1" applyBorder="1" applyAlignment="1">
      <alignment horizontal="left" wrapText="1"/>
    </xf>
    <xf numFmtId="0" fontId="27" fillId="43" borderId="18" xfId="0" applyFont="1" applyFill="1" applyBorder="1" applyAlignment="1">
      <alignment horizontal="left" wrapText="1"/>
    </xf>
    <xf numFmtId="4" fontId="2" fillId="43" borderId="18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 applyProtection="1">
      <alignment horizontal="right" wrapText="1"/>
      <protection locked="0"/>
    </xf>
    <xf numFmtId="0" fontId="27" fillId="42" borderId="12" xfId="0" applyFont="1" applyFill="1" applyBorder="1" applyAlignment="1" applyProtection="1">
      <alignment horizontal="left" wrapText="1"/>
      <protection locked="0"/>
    </xf>
    <xf numFmtId="2" fontId="0" fillId="42" borderId="12" xfId="0" applyNumberFormat="1" applyFont="1" applyFill="1" applyBorder="1" applyAlignment="1" applyProtection="1">
      <alignment horizontal="right" vertical="center" wrapText="1"/>
      <protection locked="0"/>
    </xf>
    <xf numFmtId="2" fontId="0" fillId="0" borderId="12" xfId="0" applyNumberFormat="1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>
      <alignment horizontal="left" wrapText="1"/>
    </xf>
    <xf numFmtId="0" fontId="19" fillId="0" borderId="15" xfId="0" applyFont="1" applyFill="1" applyBorder="1" applyAlignment="1">
      <alignment horizontal="left" wrapText="1"/>
    </xf>
    <xf numFmtId="0" fontId="13" fillId="0" borderId="15" xfId="0" applyFont="1" applyFill="1" applyBorder="1" applyAlignment="1" applyProtection="1">
      <alignment horizontal="left" wrapText="1"/>
      <protection locked="0"/>
    </xf>
    <xf numFmtId="2" fontId="0" fillId="0" borderId="15" xfId="0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 applyProtection="1">
      <alignment horizontal="left" wrapText="1"/>
      <protection locked="0"/>
    </xf>
    <xf numFmtId="0" fontId="28" fillId="0" borderId="19" xfId="0" applyFont="1" applyFill="1" applyBorder="1" applyAlignment="1">
      <alignment horizontal="left" wrapText="1"/>
    </xf>
    <xf numFmtId="0" fontId="27" fillId="0" borderId="19" xfId="0" applyFont="1" applyFill="1" applyBorder="1" applyAlignment="1" applyProtection="1">
      <alignment horizontal="left" wrapText="1"/>
      <protection locked="0"/>
    </xf>
    <xf numFmtId="2" fontId="0" fillId="0" borderId="19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 applyProtection="1">
      <alignment horizontal="right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2" fontId="26" fillId="0" borderId="1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/>
      <protection locked="0"/>
    </xf>
    <xf numFmtId="2" fontId="0" fillId="43" borderId="16" xfId="0" applyNumberFormat="1" applyFont="1" applyFill="1" applyBorder="1" applyAlignment="1">
      <alignment horizontal="center" wrapText="1"/>
    </xf>
    <xf numFmtId="0" fontId="19" fillId="43" borderId="16" xfId="0" applyFont="1" applyFill="1" applyBorder="1" applyAlignment="1">
      <alignment horizontal="left" wrapText="1"/>
    </xf>
    <xf numFmtId="0" fontId="13" fillId="43" borderId="16" xfId="0" applyFont="1" applyFill="1" applyBorder="1" applyAlignment="1">
      <alignment horizontal="left" wrapText="1"/>
    </xf>
    <xf numFmtId="2" fontId="19" fillId="43" borderId="16" xfId="0" applyNumberFormat="1" applyFont="1" applyFill="1" applyBorder="1" applyAlignment="1">
      <alignment horizontal="right"/>
    </xf>
    <xf numFmtId="2" fontId="0" fillId="43" borderId="17" xfId="0" applyNumberFormat="1" applyFont="1" applyFill="1" applyBorder="1" applyAlignment="1">
      <alignment horizontal="center" wrapText="1"/>
    </xf>
    <xf numFmtId="0" fontId="19" fillId="43" borderId="17" xfId="0" applyFont="1" applyFill="1" applyBorder="1" applyAlignment="1">
      <alignment horizontal="left" wrapText="1"/>
    </xf>
    <xf numFmtId="0" fontId="13" fillId="43" borderId="17" xfId="0" applyFont="1" applyFill="1" applyBorder="1" applyAlignment="1">
      <alignment horizontal="left" wrapText="1"/>
    </xf>
    <xf numFmtId="4" fontId="19" fillId="43" borderId="17" xfId="0" applyNumberFormat="1" applyFont="1" applyFill="1" applyBorder="1" applyAlignment="1">
      <alignment horizontal="right" wrapText="1"/>
    </xf>
    <xf numFmtId="2" fontId="0" fillId="43" borderId="18" xfId="0" applyNumberFormat="1" applyFont="1" applyFill="1" applyBorder="1" applyAlignment="1">
      <alignment horizontal="center" wrapText="1"/>
    </xf>
    <xf numFmtId="0" fontId="0" fillId="43" borderId="18" xfId="0" applyFont="1" applyFill="1" applyBorder="1" applyAlignment="1">
      <alignment horizontal="left" wrapText="1"/>
    </xf>
    <xf numFmtId="0" fontId="13" fillId="43" borderId="18" xfId="0" applyFont="1" applyFill="1" applyBorder="1" applyAlignment="1">
      <alignment horizontal="left" wrapText="1"/>
    </xf>
    <xf numFmtId="4" fontId="19" fillId="43" borderId="18" xfId="0" applyNumberFormat="1" applyFont="1" applyFill="1" applyBorder="1" applyAlignment="1">
      <alignment horizontal="right" wrapText="1"/>
    </xf>
    <xf numFmtId="2" fontId="19" fillId="43" borderId="18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21" xfId="0" applyNumberFormat="1" applyFont="1" applyFill="1" applyBorder="1" applyAlignment="1">
      <alignment horizontal="right"/>
    </xf>
    <xf numFmtId="0" fontId="19" fillId="0" borderId="12" xfId="0" applyFont="1" applyBorder="1" applyAlignment="1">
      <alignment horizontal="left"/>
    </xf>
    <xf numFmtId="0" fontId="19" fillId="0" borderId="12" xfId="0" applyFont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4" fontId="0" fillId="0" borderId="12" xfId="0" applyNumberFormat="1" applyFont="1" applyBorder="1" applyAlignment="1" applyProtection="1">
      <alignment horizontal="right"/>
      <protection locked="0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 wrapText="1"/>
    </xf>
    <xf numFmtId="0" fontId="28" fillId="0" borderId="19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 applyProtection="1">
      <alignment horizontal="left" wrapText="1"/>
      <protection locked="0"/>
    </xf>
    <xf numFmtId="2" fontId="0" fillId="0" borderId="12" xfId="0" applyNumberFormat="1" applyFont="1" applyFill="1" applyBorder="1" applyAlignment="1" applyProtection="1">
      <alignment horizontal="center" wrapText="1"/>
      <protection locked="0"/>
    </xf>
    <xf numFmtId="0" fontId="28" fillId="42" borderId="12" xfId="0" applyFont="1" applyFill="1" applyBorder="1" applyAlignment="1">
      <alignment horizontal="center" wrapText="1"/>
    </xf>
    <xf numFmtId="0" fontId="13" fillId="42" borderId="12" xfId="0" applyFont="1" applyFill="1" applyBorder="1" applyAlignment="1" applyProtection="1">
      <alignment horizontal="left" wrapText="1"/>
      <protection locked="0"/>
    </xf>
    <xf numFmtId="0" fontId="28" fillId="42" borderId="12" xfId="0" applyFont="1" applyFill="1" applyBorder="1" applyAlignment="1">
      <alignment horizontal="right" wrapText="1"/>
    </xf>
    <xf numFmtId="0" fontId="0" fillId="42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left" wrapText="1"/>
    </xf>
    <xf numFmtId="0" fontId="30" fillId="42" borderId="12" xfId="0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 wrapText="1"/>
    </xf>
    <xf numFmtId="0" fontId="0" fillId="43" borderId="16" xfId="0" applyFont="1" applyFill="1" applyBorder="1" applyAlignment="1">
      <alignment horizontal="left" wrapText="1"/>
    </xf>
    <xf numFmtId="0" fontId="13" fillId="43" borderId="16" xfId="0" applyFont="1" applyFill="1" applyBorder="1" applyAlignment="1">
      <alignment/>
    </xf>
    <xf numFmtId="0" fontId="19" fillId="43" borderId="16" xfId="0" applyFont="1" applyFill="1" applyBorder="1" applyAlignment="1">
      <alignment horizontal="right"/>
    </xf>
    <xf numFmtId="0" fontId="0" fillId="43" borderId="17" xfId="0" applyFont="1" applyFill="1" applyBorder="1" applyAlignment="1">
      <alignment horizontal="left" wrapText="1"/>
    </xf>
    <xf numFmtId="0" fontId="19" fillId="43" borderId="18" xfId="0" applyFont="1" applyFill="1" applyBorder="1" applyAlignment="1">
      <alignment horizontal="left" wrapText="1"/>
    </xf>
    <xf numFmtId="2" fontId="19" fillId="43" borderId="18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right" wrapText="1"/>
    </xf>
    <xf numFmtId="2" fontId="19" fillId="0" borderId="0" xfId="0" applyNumberFormat="1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right" wrapText="1"/>
    </xf>
    <xf numFmtId="0" fontId="19" fillId="43" borderId="15" xfId="0" applyFont="1" applyFill="1" applyBorder="1" applyAlignment="1">
      <alignment horizontal="left" wrapText="1"/>
    </xf>
    <xf numFmtId="0" fontId="13" fillId="43" borderId="15" xfId="0" applyFont="1" applyFill="1" applyBorder="1" applyAlignment="1">
      <alignment horizontal="left" wrapText="1"/>
    </xf>
    <xf numFmtId="2" fontId="19" fillId="43" borderId="15" xfId="0" applyNumberFormat="1" applyFont="1" applyFill="1" applyBorder="1" applyAlignment="1">
      <alignment horizontal="right"/>
    </xf>
    <xf numFmtId="0" fontId="19" fillId="43" borderId="12" xfId="0" applyFont="1" applyFill="1" applyBorder="1" applyAlignment="1">
      <alignment horizontal="left" wrapText="1"/>
    </xf>
    <xf numFmtId="0" fontId="13" fillId="43" borderId="12" xfId="0" applyFont="1" applyFill="1" applyBorder="1" applyAlignment="1">
      <alignment horizontal="left" wrapText="1"/>
    </xf>
    <xf numFmtId="4" fontId="19" fillId="43" borderId="12" xfId="0" applyNumberFormat="1" applyFont="1" applyFill="1" applyBorder="1" applyAlignment="1">
      <alignment horizontal="right" wrapText="1"/>
    </xf>
    <xf numFmtId="0" fontId="19" fillId="43" borderId="19" xfId="0" applyFont="1" applyFill="1" applyBorder="1" applyAlignment="1">
      <alignment horizontal="left" wrapText="1"/>
    </xf>
    <xf numFmtId="0" fontId="13" fillId="43" borderId="19" xfId="0" applyFont="1" applyFill="1" applyBorder="1" applyAlignment="1">
      <alignment horizontal="left" wrapText="1"/>
    </xf>
    <xf numFmtId="4" fontId="19" fillId="43" borderId="22" xfId="0" applyNumberFormat="1" applyFont="1" applyFill="1" applyBorder="1" applyAlignment="1">
      <alignment horizontal="right" wrapText="1"/>
    </xf>
    <xf numFmtId="2" fontId="19" fillId="43" borderId="19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left" vertical="center" wrapText="1"/>
      <protection locked="0"/>
    </xf>
    <xf numFmtId="0" fontId="30" fillId="0" borderId="12" xfId="0" applyFont="1" applyFill="1" applyBorder="1" applyAlignment="1">
      <alignment horizontal="left" vertical="center" wrapText="1"/>
    </xf>
    <xf numFmtId="2" fontId="0" fillId="0" borderId="12" xfId="0" applyNumberFormat="1" applyFont="1" applyFill="1" applyBorder="1" applyAlignment="1">
      <alignment horizontal="left" wrapText="1"/>
    </xf>
    <xf numFmtId="0" fontId="0" fillId="42" borderId="12" xfId="0" applyFont="1" applyFill="1" applyBorder="1" applyAlignment="1">
      <alignment horizontal="left" wrapText="1"/>
    </xf>
    <xf numFmtId="0" fontId="19" fillId="42" borderId="15" xfId="0" applyFont="1" applyFill="1" applyBorder="1" applyAlignment="1">
      <alignment horizontal="left" wrapText="1"/>
    </xf>
    <xf numFmtId="4" fontId="28" fillId="0" borderId="12" xfId="0" applyNumberFormat="1" applyFont="1" applyFill="1" applyBorder="1" applyAlignment="1" applyProtection="1">
      <alignment horizontal="right"/>
      <protection locked="0"/>
    </xf>
    <xf numFmtId="0" fontId="0" fillId="42" borderId="1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" fontId="19" fillId="0" borderId="16" xfId="0" applyNumberFormat="1" applyFont="1" applyFill="1" applyBorder="1" applyAlignment="1">
      <alignment horizontal="right"/>
    </xf>
    <xf numFmtId="4" fontId="19" fillId="0" borderId="24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0" fontId="19" fillId="0" borderId="22" xfId="0" applyFont="1" applyFill="1" applyBorder="1" applyAlignment="1">
      <alignment horizontal="left" wrapText="1"/>
    </xf>
    <xf numFmtId="0" fontId="13" fillId="0" borderId="22" xfId="0" applyFont="1" applyFill="1" applyBorder="1" applyAlignment="1">
      <alignment horizontal="left" wrapText="1"/>
    </xf>
    <xf numFmtId="4" fontId="19" fillId="0" borderId="18" xfId="0" applyNumberFormat="1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right" wrapText="1"/>
    </xf>
    <xf numFmtId="4" fontId="19" fillId="0" borderId="26" xfId="0" applyNumberFormat="1" applyFont="1" applyFill="1" applyBorder="1" applyAlignment="1">
      <alignment horizontal="right" wrapText="1"/>
    </xf>
    <xf numFmtId="0" fontId="21" fillId="0" borderId="2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wrapText="1"/>
    </xf>
    <xf numFmtId="2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32" fillId="0" borderId="2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2" fontId="21" fillId="0" borderId="21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2" fontId="21" fillId="0" borderId="0" xfId="0" applyNumberFormat="1" applyFont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vertical="center" wrapText="1"/>
    </xf>
    <xf numFmtId="2" fontId="21" fillId="0" borderId="29" xfId="0" applyNumberFormat="1" applyFont="1" applyFill="1" applyBorder="1" applyAlignment="1">
      <alignment horizontal="center" vertical="center" wrapText="1"/>
    </xf>
    <xf numFmtId="2" fontId="21" fillId="0" borderId="30" xfId="0" applyNumberFormat="1" applyFont="1" applyFill="1" applyBorder="1" applyAlignment="1">
      <alignment horizontal="center" vertical="center" wrapText="1"/>
    </xf>
    <xf numFmtId="0" fontId="34" fillId="44" borderId="31" xfId="0" applyFont="1" applyFill="1" applyBorder="1" applyAlignment="1">
      <alignment horizontal="center" wrapText="1"/>
    </xf>
    <xf numFmtId="0" fontId="19" fillId="44" borderId="15" xfId="0" applyFont="1" applyFill="1" applyBorder="1" applyAlignment="1">
      <alignment horizontal="center" wrapText="1"/>
    </xf>
    <xf numFmtId="0" fontId="19" fillId="44" borderId="32" xfId="0" applyFont="1" applyFill="1" applyBorder="1" applyAlignment="1">
      <alignment wrapText="1"/>
    </xf>
    <xf numFmtId="2" fontId="19" fillId="44" borderId="15" xfId="0" applyNumberFormat="1" applyFont="1" applyFill="1" applyBorder="1" applyAlignment="1">
      <alignment horizontal="center" vertical="center" wrapText="1"/>
    </xf>
    <xf numFmtId="2" fontId="19" fillId="44" borderId="33" xfId="0" applyNumberFormat="1" applyFont="1" applyFill="1" applyBorder="1" applyAlignment="1">
      <alignment horizontal="center" vertical="center" wrapText="1"/>
    </xf>
    <xf numFmtId="0" fontId="34" fillId="44" borderId="27" xfId="0" applyFont="1" applyFill="1" applyBorder="1" applyAlignment="1">
      <alignment horizontal="center" wrapText="1"/>
    </xf>
    <xf numFmtId="0" fontId="19" fillId="44" borderId="12" xfId="0" applyFont="1" applyFill="1" applyBorder="1" applyAlignment="1">
      <alignment horizontal="center" wrapText="1"/>
    </xf>
    <xf numFmtId="0" fontId="19" fillId="44" borderId="0" xfId="0" applyFont="1" applyFill="1" applyBorder="1" applyAlignment="1">
      <alignment wrapText="1"/>
    </xf>
    <xf numFmtId="2" fontId="19" fillId="44" borderId="12" xfId="0" applyNumberFormat="1" applyFont="1" applyFill="1" applyBorder="1" applyAlignment="1">
      <alignment horizontal="center" vertical="center" wrapText="1"/>
    </xf>
    <xf numFmtId="2" fontId="19" fillId="44" borderId="14" xfId="0" applyNumberFormat="1" applyFont="1" applyFill="1" applyBorder="1" applyAlignment="1">
      <alignment horizontal="center" vertical="center" wrapText="1"/>
    </xf>
    <xf numFmtId="0" fontId="34" fillId="44" borderId="34" xfId="0" applyFont="1" applyFill="1" applyBorder="1" applyAlignment="1">
      <alignment horizontal="center" wrapText="1"/>
    </xf>
    <xf numFmtId="0" fontId="19" fillId="44" borderId="19" xfId="0" applyFont="1" applyFill="1" applyBorder="1" applyAlignment="1">
      <alignment horizontal="left" wrapText="1"/>
    </xf>
    <xf numFmtId="0" fontId="19" fillId="44" borderId="35" xfId="0" applyFont="1" applyFill="1" applyBorder="1" applyAlignment="1">
      <alignment wrapText="1"/>
    </xf>
    <xf numFmtId="1" fontId="19" fillId="44" borderId="19" xfId="0" applyNumberFormat="1" applyFont="1" applyFill="1" applyBorder="1" applyAlignment="1">
      <alignment horizontal="center" vertical="center" wrapText="1"/>
    </xf>
    <xf numFmtId="1" fontId="19" fillId="44" borderId="36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37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left" wrapText="1"/>
    </xf>
    <xf numFmtId="0" fontId="39" fillId="0" borderId="12" xfId="0" applyFont="1" applyFill="1" applyBorder="1" applyAlignment="1">
      <alignment horizontal="center" wrapText="1"/>
    </xf>
    <xf numFmtId="0" fontId="39" fillId="0" borderId="12" xfId="0" applyFont="1" applyFill="1" applyBorder="1" applyAlignment="1">
      <alignment horizontal="left" wrapText="1"/>
    </xf>
    <xf numFmtId="4" fontId="0" fillId="0" borderId="12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wrapText="1"/>
    </xf>
    <xf numFmtId="0" fontId="40" fillId="0" borderId="12" xfId="0" applyFont="1" applyFill="1" applyBorder="1" applyAlignment="1">
      <alignment/>
    </xf>
    <xf numFmtId="0" fontId="41" fillId="0" borderId="12" xfId="0" applyFont="1" applyFill="1" applyBorder="1" applyAlignment="1" applyProtection="1">
      <alignment horizontal="center" vertical="center" wrapText="1"/>
      <protection locked="0"/>
    </xf>
    <xf numFmtId="0" fontId="19" fillId="22" borderId="15" xfId="0" applyFont="1" applyFill="1" applyBorder="1" applyAlignment="1">
      <alignment horizontal="left" wrapText="1"/>
    </xf>
    <xf numFmtId="0" fontId="0" fillId="22" borderId="15" xfId="0" applyFont="1" applyFill="1" applyBorder="1" applyAlignment="1">
      <alignment/>
    </xf>
    <xf numFmtId="2" fontId="0" fillId="22" borderId="15" xfId="0" applyNumberFormat="1" applyFont="1" applyFill="1" applyBorder="1" applyAlignment="1">
      <alignment horizontal="center" vertical="center" wrapText="1"/>
    </xf>
    <xf numFmtId="0" fontId="41" fillId="22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9" fillId="22" borderId="12" xfId="0" applyFont="1" applyFill="1" applyBorder="1" applyAlignment="1">
      <alignment horizontal="left" wrapText="1"/>
    </xf>
    <xf numFmtId="0" fontId="0" fillId="22" borderId="12" xfId="0" applyFont="1" applyFill="1" applyBorder="1" applyAlignment="1">
      <alignment/>
    </xf>
    <xf numFmtId="2" fontId="0" fillId="22" borderId="12" xfId="0" applyNumberFormat="1" applyFont="1" applyFill="1" applyBorder="1" applyAlignment="1">
      <alignment horizontal="center" vertical="center" wrapText="1"/>
    </xf>
    <xf numFmtId="0" fontId="0" fillId="22" borderId="12" xfId="0" applyFont="1" applyFill="1" applyBorder="1" applyAlignment="1">
      <alignment horizontal="left" wrapText="1"/>
    </xf>
    <xf numFmtId="0" fontId="40" fillId="22" borderId="12" xfId="0" applyFont="1" applyFill="1" applyBorder="1" applyAlignment="1">
      <alignment/>
    </xf>
    <xf numFmtId="0" fontId="0" fillId="22" borderId="19" xfId="0" applyFont="1" applyFill="1" applyBorder="1" applyAlignment="1">
      <alignment horizontal="left" wrapText="1"/>
    </xf>
    <xf numFmtId="0" fontId="0" fillId="22" borderId="19" xfId="0" applyFont="1" applyFill="1" applyBorder="1" applyAlignment="1">
      <alignment/>
    </xf>
    <xf numFmtId="0" fontId="41" fillId="22" borderId="19" xfId="0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left" wrapText="1"/>
    </xf>
    <xf numFmtId="0" fontId="0" fillId="43" borderId="12" xfId="0" applyFont="1" applyFill="1" applyBorder="1" applyAlignment="1">
      <alignment/>
    </xf>
    <xf numFmtId="2" fontId="0" fillId="43" borderId="16" xfId="0" applyNumberFormat="1" applyFont="1" applyFill="1" applyBorder="1" applyAlignment="1">
      <alignment horizontal="center" vertical="center" wrapText="1"/>
    </xf>
    <xf numFmtId="0" fontId="41" fillId="43" borderId="12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left" wrapText="1"/>
    </xf>
    <xf numFmtId="2" fontId="0" fillId="43" borderId="17" xfId="0" applyNumberFormat="1" applyFont="1" applyFill="1" applyBorder="1" applyAlignment="1">
      <alignment horizontal="center" vertical="center" wrapText="1"/>
    </xf>
    <xf numFmtId="2" fontId="0" fillId="43" borderId="12" xfId="0" applyNumberFormat="1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/>
    </xf>
    <xf numFmtId="0" fontId="0" fillId="43" borderId="19" xfId="0" applyFont="1" applyFill="1" applyBorder="1" applyAlignment="1">
      <alignment horizontal="left" wrapText="1"/>
    </xf>
    <xf numFmtId="0" fontId="0" fillId="43" borderId="19" xfId="0" applyFont="1" applyFill="1" applyBorder="1" applyAlignment="1">
      <alignment/>
    </xf>
    <xf numFmtId="2" fontId="0" fillId="43" borderId="18" xfId="0" applyNumberFormat="1" applyFont="1" applyFill="1" applyBorder="1" applyAlignment="1">
      <alignment horizontal="center" vertical="center" wrapText="1"/>
    </xf>
    <xf numFmtId="0" fontId="41" fillId="43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5" xfId="0" applyFont="1" applyFill="1" applyBorder="1" applyAlignment="1" applyProtection="1">
      <alignment horizontal="center" vertical="center" wrapText="1"/>
      <protection locked="0"/>
    </xf>
    <xf numFmtId="49" fontId="0" fillId="0" borderId="12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right" wrapText="1"/>
    </xf>
    <xf numFmtId="0" fontId="40" fillId="0" borderId="12" xfId="0" applyFont="1" applyFill="1" applyBorder="1" applyAlignment="1" applyProtection="1">
      <alignment horizontal="center" vertical="center" wrapText="1"/>
      <protection locked="0"/>
    </xf>
    <xf numFmtId="0" fontId="40" fillId="0" borderId="12" xfId="0" applyFont="1" applyBorder="1" applyAlignment="1" applyProtection="1">
      <alignment horizontal="center" vertical="center" wrapText="1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19" fillId="44" borderId="15" xfId="0" applyFont="1" applyFill="1" applyBorder="1" applyAlignment="1">
      <alignment horizontal="left" wrapText="1"/>
    </xf>
    <xf numFmtId="0" fontId="0" fillId="44" borderId="15" xfId="0" applyFont="1" applyFill="1" applyBorder="1" applyAlignment="1">
      <alignment/>
    </xf>
    <xf numFmtId="2" fontId="0" fillId="44" borderId="15" xfId="0" applyNumberFormat="1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wrapText="1"/>
    </xf>
    <xf numFmtId="0" fontId="19" fillId="44" borderId="12" xfId="0" applyFont="1" applyFill="1" applyBorder="1" applyAlignment="1">
      <alignment horizontal="left" wrapText="1"/>
    </xf>
    <xf numFmtId="0" fontId="0" fillId="44" borderId="12" xfId="0" applyFont="1" applyFill="1" applyBorder="1" applyAlignment="1">
      <alignment/>
    </xf>
    <xf numFmtId="4" fontId="0" fillId="44" borderId="12" xfId="0" applyNumberFormat="1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left" wrapText="1"/>
    </xf>
    <xf numFmtId="0" fontId="40" fillId="44" borderId="12" xfId="0" applyFont="1" applyFill="1" applyBorder="1" applyAlignment="1">
      <alignment/>
    </xf>
    <xf numFmtId="0" fontId="0" fillId="44" borderId="12" xfId="0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left" wrapText="1"/>
    </xf>
    <xf numFmtId="0" fontId="0" fillId="43" borderId="15" xfId="0" applyFont="1" applyFill="1" applyBorder="1" applyAlignment="1">
      <alignment/>
    </xf>
    <xf numFmtId="2" fontId="0" fillId="43" borderId="15" xfId="0" applyNumberFormat="1" applyFont="1" applyFill="1" applyBorder="1" applyAlignment="1">
      <alignment horizontal="center" vertical="center" wrapText="1"/>
    </xf>
    <xf numFmtId="0" fontId="0" fillId="43" borderId="15" xfId="0" applyFont="1" applyFill="1" applyBorder="1" applyAlignment="1">
      <alignment horizontal="center" vertical="center" wrapText="1"/>
    </xf>
    <xf numFmtId="4" fontId="0" fillId="43" borderId="12" xfId="0" applyNumberFormat="1" applyFont="1" applyFill="1" applyBorder="1" applyAlignment="1">
      <alignment horizontal="center" vertical="center" wrapText="1"/>
    </xf>
    <xf numFmtId="0" fontId="0" fillId="43" borderId="12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wrapText="1"/>
    </xf>
    <xf numFmtId="0" fontId="37" fillId="0" borderId="15" xfId="0" applyFont="1" applyFill="1" applyBorder="1" applyAlignment="1">
      <alignment horizontal="left" wrapText="1"/>
    </xf>
    <xf numFmtId="2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49" fontId="37" fillId="0" borderId="12" xfId="0" applyNumberFormat="1" applyFont="1" applyFill="1" applyBorder="1" applyAlignment="1">
      <alignment horizontal="left" wrapText="1"/>
    </xf>
    <xf numFmtId="0" fontId="37" fillId="0" borderId="12" xfId="0" applyFont="1" applyFill="1" applyBorder="1" applyAlignment="1">
      <alignment horizontal="left" wrapText="1"/>
    </xf>
    <xf numFmtId="0" fontId="40" fillId="44" borderId="15" xfId="0" applyFont="1" applyFill="1" applyBorder="1" applyAlignment="1">
      <alignment horizontal="center" vertical="center" wrapText="1"/>
    </xf>
    <xf numFmtId="0" fontId="2" fillId="44" borderId="12" xfId="0" applyFont="1" applyFill="1" applyBorder="1" applyAlignment="1">
      <alignment horizontal="left" wrapText="1"/>
    </xf>
    <xf numFmtId="49" fontId="19" fillId="0" borderId="15" xfId="0" applyNumberFormat="1" applyFont="1" applyFill="1" applyBorder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>
      <alignment horizontal="center" vertical="top" wrapText="1"/>
    </xf>
    <xf numFmtId="4" fontId="0" fillId="22" borderId="15" xfId="0" applyNumberFormat="1" applyFont="1" applyFill="1" applyBorder="1" applyAlignment="1">
      <alignment horizontal="center" vertical="center" wrapText="1"/>
    </xf>
    <xf numFmtId="4" fontId="0" fillId="22" borderId="12" xfId="0" applyNumberFormat="1" applyFont="1" applyFill="1" applyBorder="1" applyAlignment="1">
      <alignment horizontal="center" vertical="center" wrapText="1"/>
    </xf>
    <xf numFmtId="4" fontId="0" fillId="43" borderId="15" xfId="0" applyNumberFormat="1" applyFont="1" applyFill="1" applyBorder="1" applyAlignment="1">
      <alignment horizontal="center" vertical="center" wrapText="1"/>
    </xf>
    <xf numFmtId="0" fontId="19" fillId="45" borderId="15" xfId="0" applyFont="1" applyFill="1" applyBorder="1" applyAlignment="1">
      <alignment horizontal="left" wrapText="1"/>
    </xf>
    <xf numFmtId="0" fontId="0" fillId="45" borderId="15" xfId="0" applyFont="1" applyFill="1" applyBorder="1" applyAlignment="1">
      <alignment/>
    </xf>
    <xf numFmtId="4" fontId="0" fillId="45" borderId="15" xfId="0" applyNumberFormat="1" applyFont="1" applyFill="1" applyBorder="1" applyAlignment="1">
      <alignment horizontal="center" vertical="center" wrapText="1"/>
    </xf>
    <xf numFmtId="0" fontId="19" fillId="45" borderId="12" xfId="0" applyFont="1" applyFill="1" applyBorder="1" applyAlignment="1">
      <alignment horizontal="left" wrapText="1"/>
    </xf>
    <xf numFmtId="0" fontId="0" fillId="45" borderId="12" xfId="0" applyFont="1" applyFill="1" applyBorder="1" applyAlignment="1">
      <alignment/>
    </xf>
    <xf numFmtId="4" fontId="19" fillId="45" borderId="12" xfId="0" applyNumberFormat="1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left" wrapText="1"/>
    </xf>
    <xf numFmtId="0" fontId="40" fillId="45" borderId="12" xfId="0" applyFont="1" applyFill="1" applyBorder="1" applyAlignment="1">
      <alignment/>
    </xf>
    <xf numFmtId="0" fontId="1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left" wrapText="1"/>
    </xf>
    <xf numFmtId="49" fontId="37" fillId="0" borderId="12" xfId="0" applyNumberFormat="1" applyFont="1" applyFill="1" applyBorder="1" applyAlignment="1">
      <alignment horizontal="center" wrapText="1"/>
    </xf>
    <xf numFmtId="49" fontId="28" fillId="0" borderId="12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0" fontId="43" fillId="0" borderId="12" xfId="0" applyFont="1" applyFill="1" applyBorder="1" applyAlignment="1">
      <alignment horizontal="left" wrapText="1"/>
    </xf>
    <xf numFmtId="4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2" xfId="0" applyNumberFormat="1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28" fillId="0" borderId="12" xfId="0" applyFont="1" applyFill="1" applyBorder="1" applyAlignment="1">
      <alignment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0" fontId="45" fillId="0" borderId="12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0" fontId="46" fillId="0" borderId="1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/>
    </xf>
    <xf numFmtId="4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/>
    </xf>
    <xf numFmtId="49" fontId="2" fillId="22" borderId="12" xfId="0" applyNumberFormat="1" applyFont="1" applyFill="1" applyBorder="1" applyAlignment="1">
      <alignment horizontal="left" wrapText="1"/>
    </xf>
    <xf numFmtId="4" fontId="0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>
      <alignment horizontal="center" vertical="center" wrapText="1"/>
    </xf>
    <xf numFmtId="0" fontId="28" fillId="43" borderId="12" xfId="0" applyFont="1" applyFill="1" applyBorder="1" applyAlignment="1">
      <alignment horizontal="left" wrapText="1"/>
    </xf>
    <xf numFmtId="4" fontId="0" fillId="45" borderId="12" xfId="0" applyNumberFormat="1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4" fontId="0" fillId="4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Border="1" applyAlignment="1" applyProtection="1">
      <alignment/>
      <protection locked="0"/>
    </xf>
    <xf numFmtId="2" fontId="0" fillId="45" borderId="15" xfId="0" applyNumberFormat="1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0" fillId="45" borderId="12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left" wrapText="1"/>
    </xf>
    <xf numFmtId="0" fontId="40" fillId="44" borderId="12" xfId="0" applyFont="1" applyFill="1" applyBorder="1" applyAlignment="1">
      <alignment horizontal="left" wrapText="1"/>
    </xf>
    <xf numFmtId="0" fontId="40" fillId="44" borderId="15" xfId="0" applyFont="1" applyFill="1" applyBorder="1" applyAlignment="1">
      <alignment horizontal="left" wrapText="1"/>
    </xf>
    <xf numFmtId="4" fontId="0" fillId="44" borderId="16" xfId="0" applyNumberFormat="1" applyFont="1" applyFill="1" applyBorder="1" applyAlignment="1">
      <alignment horizontal="center" vertical="center" wrapText="1"/>
    </xf>
    <xf numFmtId="4" fontId="0" fillId="44" borderId="17" xfId="0" applyNumberFormat="1" applyFont="1" applyFill="1" applyBorder="1" applyAlignment="1">
      <alignment horizontal="center" vertical="center" wrapText="1"/>
    </xf>
    <xf numFmtId="4" fontId="0" fillId="44" borderId="18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28" fillId="0" borderId="12" xfId="0" applyFont="1" applyFill="1" applyBorder="1" applyAlignment="1">
      <alignment horizontal="right"/>
    </xf>
    <xf numFmtId="0" fontId="19" fillId="0" borderId="12" xfId="0" applyFont="1" applyFill="1" applyBorder="1" applyAlignment="1">
      <alignment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/>
    </xf>
    <xf numFmtId="4" fontId="0" fillId="44" borderId="1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/>
    </xf>
    <xf numFmtId="4" fontId="19" fillId="0" borderId="16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wrapText="1"/>
    </xf>
    <xf numFmtId="0" fontId="30" fillId="0" borderId="17" xfId="0" applyFont="1" applyFill="1" applyBorder="1" applyAlignment="1">
      <alignment/>
    </xf>
    <xf numFmtId="4" fontId="19" fillId="0" borderId="17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wrapText="1"/>
    </xf>
    <xf numFmtId="0" fontId="19" fillId="0" borderId="18" xfId="0" applyFont="1" applyFill="1" applyBorder="1" applyAlignment="1">
      <alignment/>
    </xf>
    <xf numFmtId="4" fontId="19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49" fillId="0" borderId="0" xfId="58" applyFont="1" applyFill="1" applyBorder="1" applyAlignment="1">
      <alignment horizontal="right" vertical="top"/>
      <protection/>
    </xf>
    <xf numFmtId="0" fontId="16" fillId="0" borderId="37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vertical="center" wrapText="1"/>
    </xf>
    <xf numFmtId="0" fontId="16" fillId="0" borderId="39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16" fillId="0" borderId="21" xfId="0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0" fillId="0" borderId="38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left" vertical="center" wrapText="1"/>
    </xf>
    <xf numFmtId="0" fontId="16" fillId="0" borderId="38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vertical="center" wrapText="1"/>
    </xf>
    <xf numFmtId="0" fontId="50" fillId="0" borderId="29" xfId="0" applyFont="1" applyFill="1" applyBorder="1" applyAlignment="1">
      <alignment/>
    </xf>
    <xf numFmtId="0" fontId="16" fillId="0" borderId="29" xfId="0" applyFont="1" applyFill="1" applyBorder="1" applyAlignment="1">
      <alignment horizontal="left" vertical="center" wrapText="1"/>
    </xf>
    <xf numFmtId="2" fontId="21" fillId="0" borderId="29" xfId="0" applyNumberFormat="1" applyFont="1" applyFill="1" applyBorder="1" applyAlignment="1">
      <alignment horizontal="center" wrapText="1"/>
    </xf>
    <xf numFmtId="2" fontId="21" fillId="0" borderId="21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39" xfId="0" applyFont="1" applyFill="1" applyBorder="1" applyAlignment="1">
      <alignment horizontal="center"/>
    </xf>
    <xf numFmtId="0" fontId="21" fillId="0" borderId="2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wrapText="1"/>
      <protection/>
    </xf>
    <xf numFmtId="2" fontId="21" fillId="0" borderId="0" xfId="0" applyNumberFormat="1" applyFont="1" applyFill="1" applyBorder="1" applyAlignment="1" applyProtection="1">
      <alignment horizontal="left"/>
      <protection locked="0"/>
    </xf>
    <xf numFmtId="4" fontId="21" fillId="0" borderId="0" xfId="0" applyNumberFormat="1" applyFont="1" applyFill="1" applyBorder="1" applyAlignment="1" applyProtection="1">
      <alignment horizontal="center" wrapText="1"/>
      <protection locked="0"/>
    </xf>
    <xf numFmtId="4" fontId="21" fillId="0" borderId="21" xfId="0" applyNumberFormat="1" applyFont="1" applyFill="1" applyBorder="1" applyAlignment="1" applyProtection="1">
      <alignment horizontal="center" wrapText="1"/>
      <protection locked="0"/>
    </xf>
    <xf numFmtId="0" fontId="16" fillId="0" borderId="2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left" wrapText="1"/>
      <protection/>
    </xf>
    <xf numFmtId="0" fontId="21" fillId="0" borderId="0" xfId="0" applyFont="1" applyFill="1" applyBorder="1" applyAlignment="1" applyProtection="1">
      <alignment horizontal="left" wrapText="1"/>
      <protection locked="0"/>
    </xf>
    <xf numFmtId="2" fontId="16" fillId="0" borderId="0" xfId="0" applyNumberFormat="1" applyFont="1" applyFill="1" applyBorder="1" applyAlignment="1" applyProtection="1">
      <alignment wrapText="1"/>
      <protection/>
    </xf>
    <xf numFmtId="4" fontId="21" fillId="0" borderId="21" xfId="0" applyNumberFormat="1" applyFont="1" applyFill="1" applyBorder="1" applyAlignment="1" applyProtection="1">
      <alignment horizontal="center"/>
      <protection locked="0"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51" fillId="0" borderId="0" xfId="0" applyNumberFormat="1" applyFont="1" applyFill="1" applyBorder="1" applyAlignment="1" applyProtection="1">
      <alignment wrapText="1"/>
      <protection/>
    </xf>
    <xf numFmtId="2" fontId="51" fillId="0" borderId="0" xfId="0" applyNumberFormat="1" applyFont="1" applyFill="1" applyBorder="1" applyAlignment="1" applyProtection="1">
      <alignment horizontal="left"/>
      <protection locked="0"/>
    </xf>
    <xf numFmtId="4" fontId="51" fillId="0" borderId="0" xfId="0" applyNumberFormat="1" applyFont="1" applyFill="1" applyBorder="1" applyAlignment="1" applyProtection="1">
      <alignment horizontal="center" wrapText="1"/>
      <protection locked="0"/>
    </xf>
    <xf numFmtId="2" fontId="51" fillId="0" borderId="0" xfId="0" applyNumberFormat="1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Fill="1" applyBorder="1" applyAlignment="1" applyProtection="1">
      <alignment/>
      <protection locked="0"/>
    </xf>
    <xf numFmtId="0" fontId="21" fillId="0" borderId="29" xfId="0" applyFont="1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4" fontId="21" fillId="0" borderId="29" xfId="0" applyNumberFormat="1" applyFont="1" applyFill="1" applyBorder="1" applyAlignment="1" applyProtection="1">
      <alignment horizontal="center"/>
      <protection locked="0"/>
    </xf>
    <xf numFmtId="4" fontId="21" fillId="0" borderId="30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wrapText="1"/>
      <protection/>
    </xf>
    <xf numFmtId="4" fontId="21" fillId="0" borderId="29" xfId="0" applyNumberFormat="1" applyFont="1" applyFill="1" applyBorder="1" applyAlignment="1" applyProtection="1">
      <alignment horizontal="center"/>
      <protection/>
    </xf>
    <xf numFmtId="4" fontId="21" fillId="0" borderId="3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wrapText="1"/>
      <protection locked="0"/>
    </xf>
    <xf numFmtId="0" fontId="16" fillId="0" borderId="20" xfId="0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left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wrapText="1"/>
      <protection/>
    </xf>
    <xf numFmtId="0" fontId="16" fillId="0" borderId="35" xfId="0" applyFont="1" applyFill="1" applyBorder="1" applyAlignment="1" applyProtection="1">
      <alignment horizontal="center" vertical="center" wrapText="1"/>
      <protection/>
    </xf>
    <xf numFmtId="0" fontId="21" fillId="0" borderId="35" xfId="0" applyFont="1" applyFill="1" applyBorder="1" applyAlignment="1" applyProtection="1">
      <alignment horizontal="left" wrapText="1"/>
      <protection/>
    </xf>
    <xf numFmtId="4" fontId="21" fillId="0" borderId="35" xfId="0" applyNumberFormat="1" applyFont="1" applyFill="1" applyBorder="1" applyAlignment="1" applyProtection="1">
      <alignment horizontal="center"/>
      <protection/>
    </xf>
    <xf numFmtId="4" fontId="21" fillId="0" borderId="41" xfId="0" applyNumberFormat="1" applyFont="1" applyFill="1" applyBorder="1" applyAlignment="1" applyProtection="1">
      <alignment horizontal="center"/>
      <protection/>
    </xf>
    <xf numFmtId="0" fontId="16" fillId="46" borderId="20" xfId="0" applyFont="1" applyFill="1" applyBorder="1" applyAlignment="1" applyProtection="1">
      <alignment horizontal="center" wrapText="1"/>
      <protection/>
    </xf>
    <xf numFmtId="0" fontId="16" fillId="46" borderId="0" xfId="0" applyFont="1" applyFill="1" applyBorder="1" applyAlignment="1" applyProtection="1">
      <alignment horizontal="center" vertical="center" wrapText="1"/>
      <protection/>
    </xf>
    <xf numFmtId="0" fontId="32" fillId="46" borderId="0" xfId="0" applyFont="1" applyFill="1" applyBorder="1" applyAlignment="1" applyProtection="1">
      <alignment horizontal="left" vertical="center" wrapText="1"/>
      <protection/>
    </xf>
    <xf numFmtId="0" fontId="16" fillId="46" borderId="32" xfId="0" applyFont="1" applyFill="1" applyBorder="1" applyAlignment="1" applyProtection="1">
      <alignment horizontal="left" wrapText="1"/>
      <protection/>
    </xf>
    <xf numFmtId="4" fontId="16" fillId="46" borderId="0" xfId="0" applyNumberFormat="1" applyFont="1" applyFill="1" applyBorder="1" applyAlignment="1" applyProtection="1">
      <alignment horizontal="center"/>
      <protection/>
    </xf>
    <xf numFmtId="4" fontId="16" fillId="46" borderId="21" xfId="0" applyNumberFormat="1" applyFont="1" applyFill="1" applyBorder="1" applyAlignment="1" applyProtection="1">
      <alignment horizontal="center"/>
      <protection/>
    </xf>
    <xf numFmtId="0" fontId="16" fillId="46" borderId="0" xfId="0" applyFont="1" applyFill="1" applyBorder="1" applyAlignment="1" applyProtection="1">
      <alignment horizontal="left" wrapText="1"/>
      <protection/>
    </xf>
    <xf numFmtId="4" fontId="16" fillId="46" borderId="0" xfId="0" applyNumberFormat="1" applyFont="1" applyFill="1" applyBorder="1" applyAlignment="1" applyProtection="1">
      <alignment horizontal="center" wrapText="1"/>
      <protection/>
    </xf>
    <xf numFmtId="4" fontId="16" fillId="46" borderId="21" xfId="0" applyNumberFormat="1" applyFont="1" applyFill="1" applyBorder="1" applyAlignment="1" applyProtection="1">
      <alignment horizontal="center" wrapText="1"/>
      <protection/>
    </xf>
    <xf numFmtId="0" fontId="16" fillId="46" borderId="35" xfId="0" applyFont="1" applyFill="1" applyBorder="1" applyAlignment="1" applyProtection="1">
      <alignment horizontal="left" wrapText="1"/>
      <protection/>
    </xf>
    <xf numFmtId="4" fontId="16" fillId="46" borderId="35" xfId="0" applyNumberFormat="1" applyFont="1" applyFill="1" applyBorder="1" applyAlignment="1" applyProtection="1">
      <alignment horizontal="center" wrapText="1"/>
      <protection/>
    </xf>
    <xf numFmtId="4" fontId="16" fillId="46" borderId="35" xfId="0" applyNumberFormat="1" applyFont="1" applyFill="1" applyBorder="1" applyAlignment="1" applyProtection="1">
      <alignment horizontal="center"/>
      <protection/>
    </xf>
    <xf numFmtId="4" fontId="16" fillId="46" borderId="41" xfId="0" applyNumberFormat="1" applyFont="1" applyFill="1" applyBorder="1" applyAlignment="1" applyProtection="1">
      <alignment horizontal="center"/>
      <protection/>
    </xf>
    <xf numFmtId="4" fontId="21" fillId="0" borderId="0" xfId="0" applyNumberFormat="1" applyFont="1" applyFill="1" applyBorder="1" applyAlignment="1" applyProtection="1">
      <alignment horizontal="center"/>
      <protection/>
    </xf>
    <xf numFmtId="4" fontId="21" fillId="0" borderId="21" xfId="0" applyNumberFormat="1" applyFont="1" applyFill="1" applyBorder="1" applyAlignment="1" applyProtection="1">
      <alignment horizontal="center"/>
      <protection/>
    </xf>
    <xf numFmtId="0" fontId="21" fillId="0" borderId="28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center"/>
      <protection/>
    </xf>
    <xf numFmtId="0" fontId="21" fillId="0" borderId="29" xfId="0" applyFont="1" applyFill="1" applyBorder="1" applyAlignment="1" applyProtection="1">
      <alignment horizontal="left" wrapText="1"/>
      <protection/>
    </xf>
    <xf numFmtId="0" fontId="32" fillId="0" borderId="42" xfId="0" applyFont="1" applyFill="1" applyBorder="1" applyAlignment="1" applyProtection="1">
      <alignment horizontal="left" vertical="center" wrapText="1"/>
      <protection/>
    </xf>
    <xf numFmtId="4" fontId="21" fillId="0" borderId="42" xfId="0" applyNumberFormat="1" applyFont="1" applyFill="1" applyBorder="1" applyAlignment="1" applyProtection="1">
      <alignment horizontal="center"/>
      <protection/>
    </xf>
    <xf numFmtId="4" fontId="21" fillId="0" borderId="43" xfId="0" applyNumberFormat="1" applyFont="1" applyFill="1" applyBorder="1" applyAlignment="1" applyProtection="1">
      <alignment horizontal="center"/>
      <protection/>
    </xf>
    <xf numFmtId="0" fontId="32" fillId="46" borderId="32" xfId="0" applyFont="1" applyFill="1" applyBorder="1" applyAlignment="1" applyProtection="1">
      <alignment horizontal="left" vertical="center" wrapText="1"/>
      <protection/>
    </xf>
    <xf numFmtId="4" fontId="16" fillId="46" borderId="32" xfId="0" applyNumberFormat="1" applyFont="1" applyFill="1" applyBorder="1" applyAlignment="1" applyProtection="1">
      <alignment horizontal="center" wrapText="1"/>
      <protection/>
    </xf>
    <xf numFmtId="4" fontId="16" fillId="46" borderId="44" xfId="0" applyNumberFormat="1" applyFont="1" applyFill="1" applyBorder="1" applyAlignment="1" applyProtection="1">
      <alignment horizontal="center" wrapText="1"/>
      <protection/>
    </xf>
    <xf numFmtId="0" fontId="16" fillId="0" borderId="28" xfId="0" applyFont="1" applyFill="1" applyBorder="1" applyAlignment="1" applyProtection="1">
      <alignment horizont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4" fontId="16" fillId="46" borderId="45" xfId="0" applyNumberFormat="1" applyFont="1" applyFill="1" applyBorder="1" applyAlignment="1" applyProtection="1">
      <alignment horizontal="center" wrapText="1"/>
      <protection/>
    </xf>
    <xf numFmtId="4" fontId="16" fillId="46" borderId="46" xfId="0" applyNumberFormat="1" applyFont="1" applyFill="1" applyBorder="1" applyAlignment="1" applyProtection="1">
      <alignment horizontal="center" wrapText="1"/>
      <protection/>
    </xf>
    <xf numFmtId="0" fontId="32" fillId="0" borderId="2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2" fillId="46" borderId="35" xfId="0" applyFont="1" applyFill="1" applyBorder="1" applyAlignment="1" applyProtection="1">
      <alignment horizontal="left" vertical="center" wrapText="1"/>
      <protection/>
    </xf>
    <xf numFmtId="0" fontId="21" fillId="0" borderId="2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1" fillId="0" borderId="28" xfId="0" applyFont="1" applyFill="1" applyBorder="1" applyAlignment="1" applyProtection="1">
      <alignment/>
      <protection/>
    </xf>
    <xf numFmtId="0" fontId="21" fillId="0" borderId="29" xfId="0" applyFont="1" applyFill="1" applyBorder="1" applyAlignment="1" applyProtection="1">
      <alignment/>
      <protection/>
    </xf>
    <xf numFmtId="0" fontId="16" fillId="0" borderId="47" xfId="0" applyFont="1" applyFill="1" applyBorder="1" applyAlignment="1" applyProtection="1">
      <alignment horizontal="center" wrapText="1"/>
      <protection/>
    </xf>
    <xf numFmtId="0" fontId="16" fillId="0" borderId="32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left" vertical="center" wrapText="1"/>
      <protection/>
    </xf>
    <xf numFmtId="0" fontId="21" fillId="0" borderId="32" xfId="0" applyFont="1" applyFill="1" applyBorder="1" applyAlignment="1" applyProtection="1">
      <alignment horizontal="left" wrapText="1"/>
      <protection/>
    </xf>
    <xf numFmtId="4" fontId="16" fillId="0" borderId="0" xfId="0" applyNumberFormat="1" applyFont="1" applyFill="1" applyBorder="1" applyAlignment="1" applyProtection="1">
      <alignment horizontal="center"/>
      <protection/>
    </xf>
    <xf numFmtId="4" fontId="16" fillId="0" borderId="21" xfId="0" applyNumberFormat="1" applyFont="1" applyFill="1" applyBorder="1" applyAlignment="1" applyProtection="1">
      <alignment horizontal="center"/>
      <protection/>
    </xf>
    <xf numFmtId="4" fontId="16" fillId="0" borderId="0" xfId="0" applyNumberFormat="1" applyFont="1" applyFill="1" applyBorder="1" applyAlignment="1" applyProtection="1">
      <alignment horizontal="center" wrapText="1"/>
      <protection/>
    </xf>
    <xf numFmtId="4" fontId="16" fillId="0" borderId="21" xfId="0" applyNumberFormat="1" applyFont="1" applyFill="1" applyBorder="1" applyAlignment="1" applyProtection="1">
      <alignment horizontal="center" wrapText="1"/>
      <protection/>
    </xf>
    <xf numFmtId="4" fontId="16" fillId="0" borderId="29" xfId="0" applyNumberFormat="1" applyFont="1" applyFill="1" applyBorder="1" applyAlignment="1" applyProtection="1">
      <alignment horizontal="center" wrapText="1"/>
      <protection/>
    </xf>
    <xf numFmtId="4" fontId="16" fillId="0" borderId="29" xfId="0" applyNumberFormat="1" applyFont="1" applyFill="1" applyBorder="1" applyAlignment="1" applyProtection="1">
      <alignment horizontal="center"/>
      <protection/>
    </xf>
    <xf numFmtId="4" fontId="16" fillId="0" borderId="30" xfId="0" applyNumberFormat="1" applyFont="1" applyFill="1" applyBorder="1" applyAlignment="1" applyProtection="1">
      <alignment horizontal="center"/>
      <protection/>
    </xf>
    <xf numFmtId="0" fontId="32" fillId="0" borderId="20" xfId="0" applyFont="1" applyFill="1" applyBorder="1" applyAlignment="1" applyProtection="1">
      <alignment horizontal="left" vertical="center"/>
      <protection/>
    </xf>
    <xf numFmtId="2" fontId="16" fillId="0" borderId="0" xfId="0" applyNumberFormat="1" applyFont="1" applyFill="1" applyBorder="1" applyAlignment="1" applyProtection="1">
      <alignment horizontal="center" wrapText="1"/>
      <protection/>
    </xf>
    <xf numFmtId="0" fontId="21" fillId="0" borderId="27" xfId="0" applyFont="1" applyFill="1" applyBorder="1" applyAlignment="1">
      <alignment/>
    </xf>
    <xf numFmtId="2" fontId="21" fillId="0" borderId="0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/>
    </xf>
    <xf numFmtId="0" fontId="32" fillId="0" borderId="2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right" wrapText="1"/>
    </xf>
    <xf numFmtId="4" fontId="21" fillId="0" borderId="21" xfId="0" applyNumberFormat="1" applyFont="1" applyFill="1" applyBorder="1" applyAlignment="1">
      <alignment horizontal="right" wrapText="1"/>
    </xf>
    <xf numFmtId="0" fontId="21" fillId="0" borderId="20" xfId="0" applyFont="1" applyFill="1" applyBorder="1" applyAlignment="1">
      <alignment/>
    </xf>
    <xf numFmtId="0" fontId="32" fillId="0" borderId="28" xfId="0" applyFont="1" applyFill="1" applyBorder="1" applyAlignment="1">
      <alignment vertical="center" wrapText="1"/>
    </xf>
    <xf numFmtId="0" fontId="32" fillId="0" borderId="29" xfId="0" applyFont="1" applyFill="1" applyBorder="1" applyAlignment="1">
      <alignment horizontal="center" vertical="center" wrapText="1"/>
    </xf>
    <xf numFmtId="4" fontId="21" fillId="0" borderId="29" xfId="0" applyNumberFormat="1" applyFont="1" applyFill="1" applyBorder="1" applyAlignment="1">
      <alignment horizontal="center" wrapText="1"/>
    </xf>
    <xf numFmtId="4" fontId="21" fillId="0" borderId="29" xfId="0" applyNumberFormat="1" applyFont="1" applyFill="1" applyBorder="1" applyAlignment="1">
      <alignment horizontal="right" wrapText="1"/>
    </xf>
    <xf numFmtId="4" fontId="21" fillId="0" borderId="30" xfId="0" applyNumberFormat="1" applyFont="1" applyFill="1" applyBorder="1" applyAlignment="1">
      <alignment horizontal="right" wrapText="1"/>
    </xf>
    <xf numFmtId="0" fontId="32" fillId="0" borderId="29" xfId="0" applyFont="1" applyFill="1" applyBorder="1" applyAlignment="1">
      <alignment horizontal="center" wrapText="1"/>
    </xf>
    <xf numFmtId="0" fontId="32" fillId="0" borderId="29" xfId="0" applyFont="1" applyFill="1" applyBorder="1" applyAlignment="1">
      <alignment/>
    </xf>
    <xf numFmtId="4" fontId="21" fillId="0" borderId="29" xfId="0" applyNumberFormat="1" applyFont="1" applyFill="1" applyBorder="1" applyAlignment="1">
      <alignment horizontal="center"/>
    </xf>
    <xf numFmtId="4" fontId="21" fillId="0" borderId="29" xfId="0" applyNumberFormat="1" applyFont="1" applyFill="1" applyBorder="1" applyAlignment="1">
      <alignment/>
    </xf>
    <xf numFmtId="4" fontId="21" fillId="0" borderId="30" xfId="0" applyNumberFormat="1" applyFont="1" applyFill="1" applyBorder="1" applyAlignment="1">
      <alignment/>
    </xf>
    <xf numFmtId="0" fontId="16" fillId="0" borderId="37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4" fontId="21" fillId="0" borderId="0" xfId="0" applyNumberFormat="1" applyFont="1" applyFill="1" applyBorder="1" applyAlignment="1">
      <alignment horizontal="center"/>
    </xf>
    <xf numFmtId="4" fontId="21" fillId="0" borderId="39" xfId="0" applyNumberFormat="1" applyFont="1" applyFill="1" applyBorder="1" applyAlignment="1">
      <alignment/>
    </xf>
    <xf numFmtId="0" fontId="16" fillId="0" borderId="20" xfId="0" applyFont="1" applyFill="1" applyBorder="1" applyAlignment="1">
      <alignment wrapText="1"/>
    </xf>
    <xf numFmtId="4" fontId="21" fillId="0" borderId="21" xfId="0" applyNumberFormat="1" applyFont="1" applyFill="1" applyBorder="1" applyAlignment="1">
      <alignment/>
    </xf>
    <xf numFmtId="0" fontId="16" fillId="0" borderId="20" xfId="0" applyFont="1" applyFill="1" applyBorder="1" applyAlignment="1">
      <alignment horizontal="center" wrapText="1"/>
    </xf>
    <xf numFmtId="0" fontId="21" fillId="0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 locked="0"/>
    </xf>
    <xf numFmtId="4" fontId="5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2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1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3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Fill="1" applyBorder="1" applyAlignment="1" applyProtection="1">
      <alignment horizontal="right" wrapText="1"/>
      <protection locked="0"/>
    </xf>
    <xf numFmtId="4" fontId="21" fillId="0" borderId="21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wrapText="1"/>
    </xf>
    <xf numFmtId="4" fontId="16" fillId="0" borderId="21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Fill="1" applyBorder="1" applyAlignment="1">
      <alignment horizontal="center" wrapText="1"/>
    </xf>
    <xf numFmtId="4" fontId="32" fillId="0" borderId="21" xfId="0" applyNumberFormat="1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21" fillId="0" borderId="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/>
    </xf>
    <xf numFmtId="4" fontId="21" fillId="0" borderId="21" xfId="0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left" wrapText="1"/>
    </xf>
    <xf numFmtId="4" fontId="16" fillId="0" borderId="44" xfId="0" applyNumberFormat="1" applyFont="1" applyFill="1" applyBorder="1" applyAlignment="1">
      <alignment horizontal="center" wrapText="1"/>
    </xf>
    <xf numFmtId="0" fontId="32" fillId="0" borderId="2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16" fillId="0" borderId="40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left" wrapText="1"/>
    </xf>
    <xf numFmtId="0" fontId="16" fillId="0" borderId="35" xfId="0" applyFont="1" applyFill="1" applyBorder="1" applyAlignment="1">
      <alignment/>
    </xf>
    <xf numFmtId="4" fontId="16" fillId="0" borderId="35" xfId="0" applyNumberFormat="1" applyFont="1" applyFill="1" applyBorder="1" applyAlignment="1">
      <alignment horizontal="center"/>
    </xf>
    <xf numFmtId="4" fontId="16" fillId="0" borderId="41" xfId="0" applyNumberFormat="1" applyFont="1" applyFill="1" applyBorder="1" applyAlignment="1">
      <alignment horizontal="center"/>
    </xf>
    <xf numFmtId="0" fontId="32" fillId="0" borderId="42" xfId="0" applyFont="1" applyFill="1" applyBorder="1" applyAlignment="1">
      <alignment horizontal="center" wrapText="1"/>
    </xf>
    <xf numFmtId="0" fontId="32" fillId="0" borderId="42" xfId="0" applyFont="1" applyFill="1" applyBorder="1" applyAlignment="1">
      <alignment horizontal="left"/>
    </xf>
    <xf numFmtId="0" fontId="16" fillId="0" borderId="42" xfId="0" applyFont="1" applyFill="1" applyBorder="1" applyAlignment="1">
      <alignment wrapText="1"/>
    </xf>
    <xf numFmtId="4" fontId="21" fillId="0" borderId="42" xfId="0" applyNumberFormat="1" applyFont="1" applyFill="1" applyBorder="1" applyAlignment="1">
      <alignment horizontal="center"/>
    </xf>
    <xf numFmtId="4" fontId="21" fillId="0" borderId="42" xfId="0" applyNumberFormat="1" applyFont="1" applyFill="1" applyBorder="1" applyAlignment="1">
      <alignment/>
    </xf>
    <xf numFmtId="4" fontId="21" fillId="0" borderId="43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 horizontal="left" wrapText="1"/>
    </xf>
    <xf numFmtId="0" fontId="21" fillId="0" borderId="35" xfId="0" applyFont="1" applyFill="1" applyBorder="1" applyAlignment="1">
      <alignment wrapText="1"/>
    </xf>
    <xf numFmtId="4" fontId="21" fillId="0" borderId="35" xfId="0" applyNumberFormat="1" applyFont="1" applyFill="1" applyBorder="1" applyAlignment="1">
      <alignment horizontal="center" wrapText="1"/>
    </xf>
    <xf numFmtId="4" fontId="21" fillId="0" borderId="35" xfId="0" applyNumberFormat="1" applyFont="1" applyFill="1" applyBorder="1" applyAlignment="1">
      <alignment horizontal="right" wrapText="1"/>
    </xf>
    <xf numFmtId="4" fontId="21" fillId="0" borderId="4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 applyProtection="1">
      <alignment wrapText="1"/>
      <protection locked="0"/>
    </xf>
    <xf numFmtId="0" fontId="21" fillId="0" borderId="35" xfId="0" applyFont="1" applyFill="1" applyBorder="1" applyAlignment="1" applyProtection="1">
      <alignment wrapText="1"/>
      <protection locked="0"/>
    </xf>
    <xf numFmtId="4" fontId="21" fillId="0" borderId="35" xfId="0" applyNumberFormat="1" applyFont="1" applyFill="1" applyBorder="1" applyAlignment="1" applyProtection="1">
      <alignment horizontal="center" wrapText="1"/>
      <protection locked="0"/>
    </xf>
    <xf numFmtId="4" fontId="21" fillId="0" borderId="35" xfId="0" applyNumberFormat="1" applyFont="1" applyFill="1" applyBorder="1" applyAlignment="1" applyProtection="1">
      <alignment horizontal="right" wrapText="1"/>
      <protection locked="0"/>
    </xf>
    <xf numFmtId="4" fontId="21" fillId="0" borderId="41" xfId="0" applyNumberFormat="1" applyFont="1" applyFill="1" applyBorder="1" applyAlignment="1" applyProtection="1">
      <alignment horizontal="center" wrapText="1"/>
      <protection locked="0"/>
    </xf>
    <xf numFmtId="4" fontId="21" fillId="0" borderId="0" xfId="0" applyNumberFormat="1" applyFont="1" applyFill="1" applyBorder="1" applyAlignment="1">
      <alignment horizontal="left" wrapText="1"/>
    </xf>
    <xf numFmtId="4" fontId="16" fillId="0" borderId="32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/>
    </xf>
    <xf numFmtId="4" fontId="16" fillId="0" borderId="44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6" fillId="0" borderId="35" xfId="0" applyFont="1" applyFill="1" applyBorder="1" applyAlignment="1">
      <alignment wrapText="1"/>
    </xf>
    <xf numFmtId="4" fontId="16" fillId="0" borderId="35" xfId="0" applyNumberFormat="1" applyFont="1" applyFill="1" applyBorder="1" applyAlignment="1">
      <alignment/>
    </xf>
    <xf numFmtId="0" fontId="32" fillId="0" borderId="42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6" fillId="0" borderId="21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 wrapText="1"/>
    </xf>
    <xf numFmtId="4" fontId="32" fillId="0" borderId="21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left" wrapText="1"/>
    </xf>
    <xf numFmtId="0" fontId="16" fillId="0" borderId="29" xfId="0" applyFont="1" applyFill="1" applyBorder="1" applyAlignment="1">
      <alignment wrapText="1"/>
    </xf>
    <xf numFmtId="4" fontId="16" fillId="0" borderId="29" xfId="0" applyNumberFormat="1" applyFont="1" applyFill="1" applyBorder="1" applyAlignment="1">
      <alignment horizontal="center"/>
    </xf>
    <xf numFmtId="4" fontId="16" fillId="0" borderId="29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left" wrapText="1"/>
    </xf>
    <xf numFmtId="4" fontId="16" fillId="0" borderId="29" xfId="0" applyNumberFormat="1" applyFont="1" applyFill="1" applyBorder="1" applyAlignment="1">
      <alignment/>
    </xf>
    <xf numFmtId="4" fontId="16" fillId="0" borderId="3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43" borderId="48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wrapText="1"/>
    </xf>
    <xf numFmtId="0" fontId="29" fillId="43" borderId="11" xfId="0" applyFont="1" applyFill="1" applyBorder="1" applyAlignment="1">
      <alignment horizontal="center" vertical="center" wrapText="1"/>
    </xf>
    <xf numFmtId="0" fontId="23" fillId="43" borderId="11" xfId="0" applyFont="1" applyFill="1" applyBorder="1" applyAlignment="1">
      <alignment horizontal="center" vertical="center" wrapText="1"/>
    </xf>
    <xf numFmtId="0" fontId="0" fillId="43" borderId="11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2" fontId="16" fillId="0" borderId="42" xfId="0" applyNumberFormat="1" applyFont="1" applyFill="1" applyBorder="1" applyAlignment="1">
      <alignment horizontal="center" vertical="center" wrapText="1"/>
    </xf>
    <xf numFmtId="2" fontId="16" fillId="0" borderId="43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5" fillId="41" borderId="11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  <protection/>
    </xf>
    <xf numFmtId="0" fontId="16" fillId="46" borderId="20" xfId="0" applyFont="1" applyFill="1" applyBorder="1" applyAlignment="1" applyProtection="1">
      <alignment horizontal="center" vertical="center" wrapText="1"/>
      <protection/>
    </xf>
    <xf numFmtId="0" fontId="16" fillId="46" borderId="40" xfId="0" applyFont="1" applyFill="1" applyBorder="1" applyAlignment="1" applyProtection="1">
      <alignment horizontal="center" vertical="center" wrapText="1"/>
      <protection/>
    </xf>
    <xf numFmtId="0" fontId="32" fillId="0" borderId="51" xfId="0" applyFont="1" applyFill="1" applyBorder="1" applyAlignment="1" applyProtection="1">
      <alignment horizontal="center" vertical="center" wrapText="1"/>
      <protection/>
    </xf>
    <xf numFmtId="0" fontId="16" fillId="46" borderId="47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46" borderId="31" xfId="0" applyFont="1" applyFill="1" applyBorder="1" applyAlignment="1" applyProtection="1">
      <alignment horizontal="center" vertical="center" wrapText="1"/>
      <protection/>
    </xf>
    <xf numFmtId="0" fontId="16" fillId="46" borderId="34" xfId="0" applyFont="1" applyFill="1" applyBorder="1" applyAlignment="1" applyProtection="1">
      <alignment horizontal="center" vertical="center" wrapText="1"/>
      <protection/>
    </xf>
    <xf numFmtId="0" fontId="16" fillId="46" borderId="47" xfId="0" applyFont="1" applyFill="1" applyBorder="1" applyAlignment="1" applyProtection="1">
      <alignment horizontal="center" wrapText="1"/>
      <protection/>
    </xf>
    <xf numFmtId="0" fontId="16" fillId="46" borderId="20" xfId="0" applyFont="1" applyFill="1" applyBorder="1" applyAlignment="1" applyProtection="1">
      <alignment horizontal="center" wrapText="1"/>
      <protection/>
    </xf>
    <xf numFmtId="0" fontId="32" fillId="0" borderId="20" xfId="0" applyFont="1" applyFill="1" applyBorder="1" applyAlignment="1" applyProtection="1">
      <alignment horizontal="right" wrapText="1"/>
      <protection/>
    </xf>
    <xf numFmtId="0" fontId="16" fillId="0" borderId="28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right" vertical="center" wrapText="1"/>
    </xf>
    <xf numFmtId="0" fontId="16" fillId="0" borderId="49" xfId="0" applyFont="1" applyFill="1" applyBorder="1" applyAlignment="1">
      <alignment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wrapText="1"/>
    </xf>
    <xf numFmtId="0" fontId="32" fillId="0" borderId="47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</cellXfs>
  <cellStyles count="6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rmale_All X - risultato d'amministrazione e fondo pluriennale nel 2014 (2)" xfId="58"/>
    <cellStyle name="Nota" xfId="59"/>
    <cellStyle name="Note 1" xfId="60"/>
    <cellStyle name="Output" xfId="61"/>
    <cellStyle name="Percent" xfId="62"/>
    <cellStyle name="Senza nome1" xfId="63"/>
    <cellStyle name="Senza nome2" xfId="64"/>
    <cellStyle name="Status 1" xfId="65"/>
    <cellStyle name="Testo avviso" xfId="66"/>
    <cellStyle name="Testo descrittivo" xfId="67"/>
    <cellStyle name="Text 1" xfId="68"/>
    <cellStyle name="Titolo" xfId="69"/>
    <cellStyle name="Titolo 1" xfId="70"/>
    <cellStyle name="Titolo 2" xfId="71"/>
    <cellStyle name="Titolo 3" xfId="72"/>
    <cellStyle name="Titolo 4" xfId="73"/>
    <cellStyle name="Totale" xfId="74"/>
    <cellStyle name="Valore non valido" xfId="75"/>
    <cellStyle name="Valore valido" xfId="76"/>
    <cellStyle name="Currency" xfId="77"/>
    <cellStyle name="Currency [0]" xfId="78"/>
    <cellStyle name="Warning 1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9900"/>
      <rgbColor rgb="00000080"/>
      <rgbColor rgb="00996600"/>
      <rgbColor rgb="00800080"/>
      <rgbColor rgb="00008080"/>
      <rgbColor rgb="00C0C0C0"/>
      <rgbColor rgb="00808080"/>
      <rgbColor rgb="009999FF"/>
      <rgbColor rgb="00FF3333"/>
      <rgbColor rgb="00FFFFCC"/>
      <rgbColor rgb="00EEEEEE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3300"/>
      <rgbColor rgb="00666699"/>
      <rgbColor rgb="00B2B2B2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zoomScalePageLayoutView="0" workbookViewId="0" topLeftCell="A1">
      <selection activeCell="A1" sqref="A1:F1"/>
    </sheetView>
  </sheetViews>
  <sheetFormatPr defaultColWidth="9.00390625" defaultRowHeight="12.75" customHeight="1"/>
  <cols>
    <col min="1" max="1" width="11.00390625" style="1" customWidth="1"/>
    <col min="2" max="2" width="48.8515625" style="2" customWidth="1"/>
    <col min="3" max="3" width="20.28125" style="3" customWidth="1"/>
    <col min="4" max="4" width="13.28125" style="4" customWidth="1"/>
    <col min="5" max="5" width="13.140625" style="4" customWidth="1"/>
    <col min="6" max="6" width="13.57421875" style="4" customWidth="1"/>
    <col min="7" max="7" width="9.140625" style="0" customWidth="1"/>
    <col min="8" max="8" width="10.57421875" style="0" customWidth="1"/>
  </cols>
  <sheetData>
    <row r="1" spans="1:6" ht="39.75" customHeight="1">
      <c r="A1" s="586" t="s">
        <v>0</v>
      </c>
      <c r="B1" s="586"/>
      <c r="C1" s="586"/>
      <c r="D1" s="586"/>
      <c r="E1" s="586"/>
      <c r="F1" s="586"/>
    </row>
    <row r="2" spans="1:6" ht="42.75" customHeight="1">
      <c r="A2" s="587" t="s">
        <v>1</v>
      </c>
      <c r="B2" s="587"/>
      <c r="C2" s="587"/>
      <c r="D2" s="587"/>
      <c r="E2" s="587"/>
      <c r="F2" s="587"/>
    </row>
    <row r="3" spans="1:6" ht="45" customHeight="1">
      <c r="A3" s="588" t="s">
        <v>2</v>
      </c>
      <c r="B3" s="588"/>
      <c r="C3" s="588"/>
      <c r="D3" s="588"/>
      <c r="E3" s="588"/>
      <c r="F3" s="588"/>
    </row>
    <row r="4" spans="1:6" ht="21" customHeight="1">
      <c r="A4" s="5"/>
      <c r="B4" s="6"/>
      <c r="C4" s="7"/>
      <c r="D4" s="8"/>
      <c r="E4" s="8"/>
      <c r="F4" s="8"/>
    </row>
    <row r="5" spans="1:6" ht="37.5" customHeight="1">
      <c r="A5" s="9" t="s">
        <v>3</v>
      </c>
      <c r="B5" s="10" t="s">
        <v>4</v>
      </c>
      <c r="C5" s="11"/>
      <c r="D5" s="12" t="s">
        <v>5</v>
      </c>
      <c r="E5" s="12" t="s">
        <v>6</v>
      </c>
      <c r="F5" s="12" t="s">
        <v>7</v>
      </c>
    </row>
    <row r="6" spans="1:6" ht="31.5" customHeight="1">
      <c r="A6" s="13" t="s">
        <v>8</v>
      </c>
      <c r="B6" s="14" t="s">
        <v>9</v>
      </c>
      <c r="C6" s="15" t="s">
        <v>10</v>
      </c>
      <c r="D6" s="16">
        <v>0</v>
      </c>
      <c r="E6" s="16">
        <v>0</v>
      </c>
      <c r="F6" s="16">
        <v>0</v>
      </c>
    </row>
    <row r="7" spans="1:6" ht="22.5" customHeight="1">
      <c r="A7" s="13" t="s">
        <v>11</v>
      </c>
      <c r="B7" s="14" t="s">
        <v>12</v>
      </c>
      <c r="C7" s="15" t="s">
        <v>10</v>
      </c>
      <c r="D7" s="16">
        <v>0</v>
      </c>
      <c r="E7" s="16">
        <v>0</v>
      </c>
      <c r="F7" s="16">
        <v>0</v>
      </c>
    </row>
    <row r="8" spans="1:8" ht="13.5" customHeight="1">
      <c r="A8" s="13" t="s">
        <v>13</v>
      </c>
      <c r="B8" s="14" t="s">
        <v>14</v>
      </c>
      <c r="C8" s="15" t="s">
        <v>10</v>
      </c>
      <c r="D8" s="16">
        <v>45662.41</v>
      </c>
      <c r="E8" s="16"/>
      <c r="F8" s="16"/>
      <c r="H8" s="17"/>
    </row>
    <row r="9" spans="1:6" ht="24.75" customHeight="1">
      <c r="A9" s="13" t="s">
        <v>15</v>
      </c>
      <c r="B9" s="14" t="s">
        <v>16</v>
      </c>
      <c r="C9" s="15" t="s">
        <v>10</v>
      </c>
      <c r="D9" s="16">
        <v>0</v>
      </c>
      <c r="E9" s="18"/>
      <c r="F9" s="18"/>
    </row>
    <row r="10" spans="1:6" ht="13.5" customHeight="1">
      <c r="A10" s="13" t="s">
        <v>17</v>
      </c>
      <c r="B10" s="14" t="s">
        <v>18</v>
      </c>
      <c r="C10" s="19" t="s">
        <v>19</v>
      </c>
      <c r="D10" s="16">
        <v>266932.47</v>
      </c>
      <c r="E10" s="18"/>
      <c r="F10" s="18"/>
    </row>
    <row r="11" spans="1:6" ht="10.5" customHeight="1">
      <c r="A11" s="589" t="s">
        <v>20</v>
      </c>
      <c r="B11" s="589"/>
      <c r="C11" s="589"/>
      <c r="D11" s="589"/>
      <c r="E11" s="589"/>
      <c r="F11" s="589"/>
    </row>
    <row r="12" spans="1:6" ht="6" customHeight="1">
      <c r="A12" s="589"/>
      <c r="B12" s="589"/>
      <c r="C12" s="589"/>
      <c r="D12" s="589"/>
      <c r="E12" s="589"/>
      <c r="F12" s="589"/>
    </row>
    <row r="13" spans="1:6" ht="27" customHeight="1">
      <c r="A13" s="20">
        <v>20101</v>
      </c>
      <c r="B13" s="20" t="s">
        <v>21</v>
      </c>
      <c r="C13" s="21"/>
      <c r="D13" s="22"/>
      <c r="E13" s="22"/>
      <c r="F13" s="22"/>
    </row>
    <row r="14" spans="1:6" ht="15" customHeight="1">
      <c r="A14" s="23">
        <v>2010101</v>
      </c>
      <c r="B14" s="23" t="s">
        <v>22</v>
      </c>
      <c r="C14" s="21"/>
      <c r="D14" s="16"/>
      <c r="E14" s="22"/>
      <c r="F14" s="22"/>
    </row>
    <row r="15" spans="1:6" ht="17.25" customHeight="1">
      <c r="A15" s="24">
        <v>211100</v>
      </c>
      <c r="B15" s="25" t="s">
        <v>22</v>
      </c>
      <c r="C15" s="26" t="s">
        <v>23</v>
      </c>
      <c r="D15" s="16">
        <v>0</v>
      </c>
      <c r="E15" s="22">
        <v>0</v>
      </c>
      <c r="F15" s="22">
        <v>0</v>
      </c>
    </row>
    <row r="16" spans="1:6" ht="12.75" customHeight="1">
      <c r="A16" s="27"/>
      <c r="B16" s="28"/>
      <c r="C16" s="26" t="s">
        <v>24</v>
      </c>
      <c r="D16" s="16">
        <v>0</v>
      </c>
      <c r="E16" s="22"/>
      <c r="F16" s="22"/>
    </row>
    <row r="17" spans="1:6" ht="12.75" customHeight="1">
      <c r="A17" s="29">
        <v>130</v>
      </c>
      <c r="B17" s="30" t="s">
        <v>25</v>
      </c>
      <c r="C17" s="26"/>
      <c r="D17" s="16"/>
      <c r="E17" s="22"/>
      <c r="F17" s="22"/>
    </row>
    <row r="18" spans="1:6" ht="12.75" customHeight="1">
      <c r="A18" s="31"/>
      <c r="B18" s="30"/>
      <c r="C18" s="26"/>
      <c r="D18" s="16"/>
      <c r="E18" s="22"/>
      <c r="F18" s="22"/>
    </row>
    <row r="19" spans="1:6" ht="12.75" customHeight="1">
      <c r="A19" s="23">
        <v>2010102</v>
      </c>
      <c r="B19" s="23" t="s">
        <v>26</v>
      </c>
      <c r="C19" s="26"/>
      <c r="D19" s="16"/>
      <c r="E19" s="32"/>
      <c r="F19" s="32"/>
    </row>
    <row r="20" spans="1:6" ht="12.75" customHeight="1">
      <c r="A20" s="33">
        <v>211200</v>
      </c>
      <c r="B20" s="34" t="s">
        <v>27</v>
      </c>
      <c r="C20" s="26" t="s">
        <v>23</v>
      </c>
      <c r="D20" s="16">
        <v>0</v>
      </c>
      <c r="E20" s="16">
        <v>0</v>
      </c>
      <c r="F20" s="16">
        <v>0</v>
      </c>
    </row>
    <row r="21" spans="1:6" ht="12.75" customHeight="1">
      <c r="A21" s="31"/>
      <c r="B21" s="30"/>
      <c r="C21" s="26" t="s">
        <v>24</v>
      </c>
      <c r="D21" s="16">
        <v>0</v>
      </c>
      <c r="E21" s="22"/>
      <c r="F21" s="22"/>
    </row>
    <row r="22" spans="1:6" ht="12.75" customHeight="1">
      <c r="A22" s="29">
        <v>110</v>
      </c>
      <c r="B22" s="30" t="s">
        <v>28</v>
      </c>
      <c r="C22" s="26"/>
      <c r="D22" s="16"/>
      <c r="E22" s="22"/>
      <c r="F22" s="22"/>
    </row>
    <row r="23" spans="1:6" ht="12.75" customHeight="1">
      <c r="A23" s="31"/>
      <c r="B23" s="30"/>
      <c r="C23" s="26"/>
      <c r="D23" s="16"/>
      <c r="E23" s="22"/>
      <c r="F23" s="22"/>
    </row>
    <row r="24" spans="1:6" ht="12.75" customHeight="1">
      <c r="A24" s="33">
        <v>211210</v>
      </c>
      <c r="B24" s="34" t="s">
        <v>29</v>
      </c>
      <c r="C24" s="26" t="s">
        <v>23</v>
      </c>
      <c r="D24" s="16">
        <v>0</v>
      </c>
      <c r="E24" s="16">
        <v>0</v>
      </c>
      <c r="F24" s="16">
        <v>0</v>
      </c>
    </row>
    <row r="25" spans="1:6" ht="12.75" customHeight="1">
      <c r="A25" s="35"/>
      <c r="B25" s="36"/>
      <c r="C25" s="26" t="s">
        <v>24</v>
      </c>
      <c r="D25" s="16">
        <v>0</v>
      </c>
      <c r="E25" s="22"/>
      <c r="F25" s="22"/>
    </row>
    <row r="26" spans="1:6" ht="12.75" customHeight="1">
      <c r="A26" s="29">
        <v>105</v>
      </c>
      <c r="B26" s="30" t="s">
        <v>30</v>
      </c>
      <c r="C26" s="26"/>
      <c r="D26" s="16"/>
      <c r="E26" s="22"/>
      <c r="F26" s="22"/>
    </row>
    <row r="27" spans="1:6" ht="12.75" customHeight="1">
      <c r="A27" s="29"/>
      <c r="B27" s="30"/>
      <c r="C27" s="26"/>
      <c r="D27" s="16"/>
      <c r="E27" s="22"/>
      <c r="F27" s="22"/>
    </row>
    <row r="28" spans="1:6" ht="12.75" customHeight="1">
      <c r="A28" s="29">
        <v>115</v>
      </c>
      <c r="B28" s="30" t="s">
        <v>31</v>
      </c>
      <c r="C28" s="26"/>
      <c r="D28" s="16"/>
      <c r="E28" s="22"/>
      <c r="F28" s="22"/>
    </row>
    <row r="29" spans="1:6" ht="12.75" customHeight="1">
      <c r="A29" s="31"/>
      <c r="B29" s="30"/>
      <c r="C29" s="26"/>
      <c r="D29" s="16"/>
      <c r="E29" s="22"/>
      <c r="F29" s="22"/>
    </row>
    <row r="30" spans="1:6" ht="12.75" customHeight="1">
      <c r="A30" s="33">
        <v>211220</v>
      </c>
      <c r="B30" s="34" t="s">
        <v>32</v>
      </c>
      <c r="C30" s="26" t="s">
        <v>23</v>
      </c>
      <c r="D30" s="16">
        <v>0</v>
      </c>
      <c r="E30" s="22">
        <v>0</v>
      </c>
      <c r="F30" s="22">
        <v>0</v>
      </c>
    </row>
    <row r="31" spans="1:6" ht="12.75" customHeight="1">
      <c r="A31" s="33"/>
      <c r="B31" s="34"/>
      <c r="C31" s="26" t="s">
        <v>24</v>
      </c>
      <c r="D31" s="16">
        <v>0</v>
      </c>
      <c r="E31" s="22"/>
      <c r="F31" s="22"/>
    </row>
    <row r="32" spans="1:6" ht="12.75" customHeight="1">
      <c r="A32" s="31"/>
      <c r="B32" s="30"/>
      <c r="C32" s="26"/>
      <c r="D32" s="16"/>
      <c r="E32" s="22"/>
      <c r="F32" s="22"/>
    </row>
    <row r="33" spans="1:6" ht="12.75" customHeight="1">
      <c r="A33" s="29">
        <v>117</v>
      </c>
      <c r="B33" s="30" t="s">
        <v>33</v>
      </c>
      <c r="C33" s="26"/>
      <c r="D33" s="16"/>
      <c r="E33" s="22"/>
      <c r="F33" s="22"/>
    </row>
    <row r="34" spans="1:6" ht="12.75" customHeight="1">
      <c r="A34" s="31"/>
      <c r="B34" s="30"/>
      <c r="C34" s="26"/>
      <c r="D34" s="16"/>
      <c r="E34" s="22"/>
      <c r="F34" s="22"/>
    </row>
    <row r="35" spans="1:6" ht="12.75" customHeight="1">
      <c r="A35" s="37">
        <v>211230</v>
      </c>
      <c r="B35" s="38" t="s">
        <v>34</v>
      </c>
      <c r="C35" s="26" t="s">
        <v>23</v>
      </c>
      <c r="D35" s="16">
        <v>0</v>
      </c>
      <c r="E35" s="22">
        <v>0</v>
      </c>
      <c r="F35" s="22">
        <v>0</v>
      </c>
    </row>
    <row r="36" spans="1:6" ht="12.75" customHeight="1">
      <c r="A36" s="31"/>
      <c r="B36" s="30"/>
      <c r="C36" s="26" t="s">
        <v>24</v>
      </c>
      <c r="D36" s="16">
        <v>0</v>
      </c>
      <c r="E36" s="22"/>
      <c r="F36" s="22"/>
    </row>
    <row r="37" spans="1:6" ht="12.75" customHeight="1">
      <c r="A37" s="31"/>
      <c r="B37" s="30"/>
      <c r="C37" s="26"/>
      <c r="D37" s="16"/>
      <c r="E37" s="22"/>
      <c r="F37" s="22"/>
    </row>
    <row r="38" spans="1:6" ht="30" customHeight="1">
      <c r="A38" s="39">
        <v>160</v>
      </c>
      <c r="B38" s="40" t="s">
        <v>35</v>
      </c>
      <c r="C38" s="26"/>
      <c r="D38" s="16"/>
      <c r="E38" s="22"/>
      <c r="F38" s="22"/>
    </row>
    <row r="39" spans="1:6" ht="12.75" customHeight="1">
      <c r="A39" s="31"/>
      <c r="B39" s="30"/>
      <c r="C39" s="26"/>
      <c r="D39" s="16"/>
      <c r="E39" s="22"/>
      <c r="F39" s="22"/>
    </row>
    <row r="40" spans="1:6" ht="12.75" customHeight="1">
      <c r="A40" s="33">
        <v>211240</v>
      </c>
      <c r="B40" s="34" t="s">
        <v>36</v>
      </c>
      <c r="C40" s="26" t="s">
        <v>23</v>
      </c>
      <c r="D40" s="16">
        <v>0</v>
      </c>
      <c r="E40" s="22">
        <v>0</v>
      </c>
      <c r="F40" s="22">
        <v>0</v>
      </c>
    </row>
    <row r="41" spans="1:6" ht="12.75" customHeight="1">
      <c r="A41" s="31"/>
      <c r="B41" s="30"/>
      <c r="C41" s="26" t="s">
        <v>24</v>
      </c>
      <c r="D41" s="16">
        <v>0</v>
      </c>
      <c r="E41" s="22"/>
      <c r="F41" s="22"/>
    </row>
    <row r="42" spans="1:6" ht="12.75" customHeight="1">
      <c r="A42" s="31"/>
      <c r="B42" s="30"/>
      <c r="C42" s="26"/>
      <c r="D42" s="16"/>
      <c r="E42" s="22"/>
      <c r="F42" s="22"/>
    </row>
    <row r="43" spans="1:6" ht="12.75" customHeight="1">
      <c r="A43" s="33">
        <v>211250</v>
      </c>
      <c r="B43" s="34" t="s">
        <v>37</v>
      </c>
      <c r="C43" s="26" t="s">
        <v>23</v>
      </c>
      <c r="D43" s="16">
        <v>0</v>
      </c>
      <c r="E43" s="22">
        <v>0</v>
      </c>
      <c r="F43" s="22">
        <v>0</v>
      </c>
    </row>
    <row r="44" spans="1:6" ht="12.75" customHeight="1">
      <c r="A44" s="31"/>
      <c r="B44" s="30"/>
      <c r="C44" s="26" t="s">
        <v>24</v>
      </c>
      <c r="D44" s="16">
        <v>0</v>
      </c>
      <c r="E44" s="22"/>
      <c r="F44" s="22"/>
    </row>
    <row r="45" spans="1:6" ht="12.75" customHeight="1">
      <c r="A45" s="31"/>
      <c r="B45" s="30"/>
      <c r="C45" s="26"/>
      <c r="D45" s="16"/>
      <c r="E45" s="22"/>
      <c r="F45" s="22"/>
    </row>
    <row r="46" spans="1:6" ht="15.75" customHeight="1">
      <c r="A46" s="39">
        <v>120</v>
      </c>
      <c r="B46" s="40" t="s">
        <v>38</v>
      </c>
      <c r="C46" s="26"/>
      <c r="D46" s="16"/>
      <c r="E46" s="22"/>
      <c r="F46" s="22"/>
    </row>
    <row r="47" spans="1:6" ht="12.75" customHeight="1">
      <c r="A47" s="31"/>
      <c r="B47" s="30"/>
      <c r="C47" s="26"/>
      <c r="D47" s="16"/>
      <c r="E47" s="22"/>
      <c r="F47" s="22"/>
    </row>
    <row r="48" spans="1:6" ht="12.75" customHeight="1">
      <c r="A48" s="29">
        <v>125</v>
      </c>
      <c r="B48" s="30" t="s">
        <v>39</v>
      </c>
      <c r="C48" s="26"/>
      <c r="D48" s="16"/>
      <c r="E48" s="22"/>
      <c r="F48" s="22"/>
    </row>
    <row r="49" spans="1:6" ht="12.75" customHeight="1">
      <c r="A49" s="31"/>
      <c r="B49" s="30"/>
      <c r="C49" s="26"/>
      <c r="D49" s="16"/>
      <c r="E49" s="22"/>
      <c r="F49" s="22"/>
    </row>
    <row r="50" spans="1:6" ht="12.75" customHeight="1">
      <c r="A50" s="33">
        <v>211260</v>
      </c>
      <c r="B50" s="30" t="s">
        <v>40</v>
      </c>
      <c r="C50" s="26" t="s">
        <v>23</v>
      </c>
      <c r="D50" s="16">
        <v>0</v>
      </c>
      <c r="E50" s="22">
        <v>0</v>
      </c>
      <c r="F50" s="22">
        <v>0</v>
      </c>
    </row>
    <row r="51" spans="1:6" ht="12.75" customHeight="1">
      <c r="A51" s="31"/>
      <c r="B51" s="30"/>
      <c r="C51" s="26" t="s">
        <v>24</v>
      </c>
      <c r="D51" s="16">
        <v>0</v>
      </c>
      <c r="E51" s="22"/>
      <c r="F51" s="22"/>
    </row>
    <row r="52" spans="1:6" ht="12.75" customHeight="1">
      <c r="A52" s="31"/>
      <c r="B52" s="30"/>
      <c r="C52" s="26"/>
      <c r="D52" s="16"/>
      <c r="E52" s="22"/>
      <c r="F52" s="22"/>
    </row>
    <row r="53" spans="1:6" ht="30" customHeight="1">
      <c r="A53" s="39">
        <v>116</v>
      </c>
      <c r="B53" s="40" t="s">
        <v>41</v>
      </c>
      <c r="C53" s="26"/>
      <c r="D53" s="16"/>
      <c r="E53" s="22"/>
      <c r="F53" s="22"/>
    </row>
    <row r="54" spans="1:6" ht="12.75" customHeight="1">
      <c r="A54" s="33"/>
      <c r="B54" s="34"/>
      <c r="C54" s="26"/>
      <c r="D54" s="16"/>
      <c r="E54" s="22"/>
      <c r="F54" s="22"/>
    </row>
    <row r="55" spans="1:6" ht="12.75" customHeight="1">
      <c r="A55" s="33">
        <v>211270</v>
      </c>
      <c r="B55" s="30" t="s">
        <v>42</v>
      </c>
      <c r="C55" s="26" t="s">
        <v>23</v>
      </c>
      <c r="D55" s="16">
        <v>0</v>
      </c>
      <c r="E55" s="22">
        <v>0</v>
      </c>
      <c r="F55" s="22">
        <v>0</v>
      </c>
    </row>
    <row r="56" spans="1:6" ht="15" customHeight="1">
      <c r="A56" s="33"/>
      <c r="B56" s="41"/>
      <c r="C56" s="26" t="s">
        <v>24</v>
      </c>
      <c r="D56" s="16">
        <v>0</v>
      </c>
      <c r="E56" s="22"/>
      <c r="F56" s="22"/>
    </row>
    <row r="57" spans="1:6" ht="36" customHeight="1">
      <c r="A57" s="42" t="s">
        <v>43</v>
      </c>
      <c r="B57" s="42" t="s">
        <v>44</v>
      </c>
      <c r="C57" s="43"/>
      <c r="D57" s="44"/>
      <c r="E57" s="44"/>
      <c r="F57" s="44"/>
    </row>
    <row r="58" spans="1:6" ht="15" customHeight="1">
      <c r="A58" s="34"/>
      <c r="B58" s="34"/>
      <c r="C58" s="26"/>
      <c r="D58" s="45"/>
      <c r="E58" s="22"/>
      <c r="F58" s="22"/>
    </row>
    <row r="59" spans="1:6" ht="12.75" customHeight="1">
      <c r="A59" s="46">
        <v>2010201</v>
      </c>
      <c r="B59" s="46" t="s">
        <v>45</v>
      </c>
      <c r="C59" s="26"/>
      <c r="D59" s="22"/>
      <c r="E59" s="22"/>
      <c r="F59" s="22"/>
    </row>
    <row r="60" spans="1:8" ht="16.5" customHeight="1">
      <c r="A60" s="33">
        <v>212100</v>
      </c>
      <c r="B60" s="30" t="s">
        <v>46</v>
      </c>
      <c r="C60" s="26" t="s">
        <v>23</v>
      </c>
      <c r="D60" s="16">
        <v>0</v>
      </c>
      <c r="E60" s="16">
        <v>0</v>
      </c>
      <c r="F60" s="16">
        <v>0</v>
      </c>
      <c r="H60" s="17"/>
    </row>
    <row r="61" spans="1:6" ht="12.75" customHeight="1">
      <c r="A61" s="34"/>
      <c r="B61" s="41"/>
      <c r="C61" s="26" t="s">
        <v>24</v>
      </c>
      <c r="D61" s="16">
        <v>0</v>
      </c>
      <c r="E61" s="22"/>
      <c r="F61" s="22"/>
    </row>
    <row r="62" spans="1:6" ht="12.75" customHeight="1">
      <c r="A62" s="34"/>
      <c r="B62" s="41"/>
      <c r="C62" s="26"/>
      <c r="D62" s="22"/>
      <c r="E62" s="22"/>
      <c r="F62" s="22"/>
    </row>
    <row r="63" spans="1:6" ht="27" customHeight="1">
      <c r="A63" s="47">
        <v>155</v>
      </c>
      <c r="B63" s="40" t="s">
        <v>47</v>
      </c>
      <c r="C63" s="26"/>
      <c r="D63" s="22"/>
      <c r="E63" s="22"/>
      <c r="F63" s="22"/>
    </row>
    <row r="64" spans="1:6" ht="12.75" customHeight="1">
      <c r="A64" s="48"/>
      <c r="B64" s="30"/>
      <c r="C64" s="26"/>
      <c r="D64" s="22"/>
      <c r="E64" s="22"/>
      <c r="F64" s="22"/>
    </row>
    <row r="65" spans="1:6" ht="33" customHeight="1">
      <c r="A65" s="42" t="s">
        <v>48</v>
      </c>
      <c r="B65" s="42" t="s">
        <v>49</v>
      </c>
      <c r="C65" s="43"/>
      <c r="D65" s="49"/>
      <c r="E65" s="49"/>
      <c r="F65" s="49"/>
    </row>
    <row r="66" spans="1:6" ht="12.75" customHeight="1">
      <c r="A66" s="46">
        <v>2010301</v>
      </c>
      <c r="B66" s="46" t="s">
        <v>50</v>
      </c>
      <c r="C66" s="26"/>
      <c r="D66" s="22"/>
      <c r="E66" s="22"/>
      <c r="F66" s="22"/>
    </row>
    <row r="67" spans="1:6" ht="12.75" customHeight="1">
      <c r="A67" s="33">
        <v>213100</v>
      </c>
      <c r="B67" s="34" t="s">
        <v>50</v>
      </c>
      <c r="C67" s="26" t="s">
        <v>23</v>
      </c>
      <c r="D67" s="22">
        <v>0</v>
      </c>
      <c r="E67" s="22">
        <v>0</v>
      </c>
      <c r="F67" s="22">
        <v>0</v>
      </c>
    </row>
    <row r="68" spans="1:6" ht="12.75" customHeight="1">
      <c r="A68" s="50"/>
      <c r="B68" s="34"/>
      <c r="C68" s="26" t="s">
        <v>24</v>
      </c>
      <c r="D68" s="22">
        <v>0</v>
      </c>
      <c r="E68" s="22"/>
      <c r="F68" s="22"/>
    </row>
    <row r="69" spans="1:6" ht="9.75" customHeight="1">
      <c r="A69" s="50"/>
      <c r="B69" s="34"/>
      <c r="C69" s="26"/>
      <c r="D69" s="22"/>
      <c r="E69" s="22"/>
      <c r="F69" s="22"/>
    </row>
    <row r="70" spans="1:6" ht="12.75" customHeight="1">
      <c r="A70" s="51">
        <v>2010302</v>
      </c>
      <c r="B70" s="46" t="s">
        <v>51</v>
      </c>
      <c r="C70" s="52"/>
      <c r="D70" s="22"/>
      <c r="E70" s="22"/>
      <c r="F70" s="22"/>
    </row>
    <row r="71" spans="1:8" ht="12.75" customHeight="1">
      <c r="A71" s="33">
        <v>213200</v>
      </c>
      <c r="B71" s="34" t="s">
        <v>51</v>
      </c>
      <c r="C71" s="26" t="s">
        <v>23</v>
      </c>
      <c r="D71" s="16">
        <v>0</v>
      </c>
      <c r="E71" s="16">
        <v>0</v>
      </c>
      <c r="F71" s="16">
        <v>0</v>
      </c>
      <c r="H71" s="17"/>
    </row>
    <row r="72" spans="1:6" ht="12.75" customHeight="1">
      <c r="A72" s="50"/>
      <c r="B72" s="34"/>
      <c r="C72" s="26" t="s">
        <v>24</v>
      </c>
      <c r="D72" s="16">
        <v>0</v>
      </c>
      <c r="E72" s="22"/>
      <c r="F72" s="22"/>
    </row>
    <row r="73" spans="1:6" ht="12.75" customHeight="1">
      <c r="A73" s="53">
        <v>175</v>
      </c>
      <c r="B73" s="34" t="s">
        <v>52</v>
      </c>
      <c r="C73" s="26"/>
      <c r="D73" s="16"/>
      <c r="E73" s="16"/>
      <c r="F73" s="16"/>
    </row>
    <row r="74" spans="1:6" ht="12.75" customHeight="1">
      <c r="A74" s="50"/>
      <c r="B74" s="34"/>
      <c r="C74" s="26"/>
      <c r="D74" s="22"/>
      <c r="E74" s="22"/>
      <c r="F74" s="22"/>
    </row>
    <row r="75" spans="1:6" ht="28.5" customHeight="1">
      <c r="A75" s="42">
        <v>20104</v>
      </c>
      <c r="B75" s="42" t="s">
        <v>53</v>
      </c>
      <c r="C75" s="43"/>
      <c r="D75" s="49"/>
      <c r="E75" s="49"/>
      <c r="F75" s="49"/>
    </row>
    <row r="76" spans="1:6" ht="17.25" customHeight="1">
      <c r="A76" s="46">
        <v>2010401</v>
      </c>
      <c r="B76" s="46" t="s">
        <v>54</v>
      </c>
      <c r="C76" s="26"/>
      <c r="D76" s="22"/>
      <c r="E76" s="22"/>
      <c r="F76" s="22"/>
    </row>
    <row r="77" spans="1:6" ht="12.75" customHeight="1">
      <c r="A77" s="33">
        <v>214100</v>
      </c>
      <c r="B77" s="34" t="s">
        <v>55</v>
      </c>
      <c r="C77" s="26" t="s">
        <v>23</v>
      </c>
      <c r="D77" s="22">
        <v>0</v>
      </c>
      <c r="E77" s="22">
        <v>0</v>
      </c>
      <c r="F77" s="22">
        <v>0</v>
      </c>
    </row>
    <row r="78" spans="1:6" ht="12.75" customHeight="1">
      <c r="A78" s="54"/>
      <c r="B78" s="34"/>
      <c r="C78" s="26" t="s">
        <v>24</v>
      </c>
      <c r="D78" s="22">
        <v>0</v>
      </c>
      <c r="E78" s="22"/>
      <c r="F78" s="22"/>
    </row>
    <row r="79" spans="1:6" ht="42" customHeight="1">
      <c r="A79" s="42">
        <v>20105</v>
      </c>
      <c r="B79" s="42" t="s">
        <v>56</v>
      </c>
      <c r="C79" s="55"/>
      <c r="D79" s="49"/>
      <c r="E79" s="49"/>
      <c r="F79" s="49"/>
    </row>
    <row r="80" spans="1:6" ht="12.75" customHeight="1">
      <c r="A80" s="46">
        <v>2010501</v>
      </c>
      <c r="B80" s="46" t="s">
        <v>57</v>
      </c>
      <c r="C80" s="26"/>
      <c r="D80" s="22"/>
      <c r="E80" s="22"/>
      <c r="F80" s="22"/>
    </row>
    <row r="81" spans="1:6" ht="12.75" customHeight="1">
      <c r="A81" s="37">
        <v>215100</v>
      </c>
      <c r="B81" s="38" t="s">
        <v>58</v>
      </c>
      <c r="C81" s="26" t="s">
        <v>23</v>
      </c>
      <c r="D81" s="22">
        <v>0</v>
      </c>
      <c r="E81" s="22">
        <v>0</v>
      </c>
      <c r="F81" s="22">
        <v>0</v>
      </c>
    </row>
    <row r="82" spans="1:6" ht="12.75" customHeight="1">
      <c r="A82" s="34"/>
      <c r="B82" s="34"/>
      <c r="C82" s="26" t="s">
        <v>24</v>
      </c>
      <c r="D82" s="22">
        <v>0</v>
      </c>
      <c r="E82" s="22"/>
      <c r="F82" s="22"/>
    </row>
    <row r="83" spans="1:6" ht="12" customHeight="1">
      <c r="A83" s="590"/>
      <c r="B83" s="56" t="s">
        <v>59</v>
      </c>
      <c r="C83" s="57"/>
      <c r="D83" s="58"/>
      <c r="E83" s="58"/>
      <c r="F83" s="58"/>
    </row>
    <row r="84" spans="1:6" ht="13.5" customHeight="1">
      <c r="A84" s="590"/>
      <c r="B84" s="59" t="s">
        <v>60</v>
      </c>
      <c r="C84" s="60" t="s">
        <v>23</v>
      </c>
      <c r="D84" s="61">
        <f>D15+D20+D24+D30+D35+D40+D43+D50+D55+D60+D67+D71+D77+D81</f>
        <v>0</v>
      </c>
      <c r="E84" s="61">
        <f>E15+E20+E24+E30+E35+E40+E43+E50+E55+E60+E67+E71+E77+E81</f>
        <v>0</v>
      </c>
      <c r="F84" s="61">
        <f>F15+F20+F24+F30+F35+F40+F43+F50+F55+F60+F67+F71+F77+F81</f>
        <v>0</v>
      </c>
    </row>
    <row r="85" spans="1:6" ht="12" customHeight="1">
      <c r="A85" s="590"/>
      <c r="B85" s="62"/>
      <c r="C85" s="63" t="s">
        <v>24</v>
      </c>
      <c r="D85" s="64">
        <f>D16+D21+D25+D31+D36+D41+D44+D51+D56+D61+D68+D72+D78+D82</f>
        <v>0</v>
      </c>
      <c r="E85" s="64"/>
      <c r="F85" s="64"/>
    </row>
    <row r="86" spans="1:6" ht="15" customHeight="1">
      <c r="A86" s="65"/>
      <c r="B86" s="65"/>
      <c r="C86" s="66"/>
      <c r="D86" s="67"/>
      <c r="E86" s="67"/>
      <c r="F86" s="67"/>
    </row>
    <row r="87" spans="1:6" ht="18" customHeight="1">
      <c r="A87" s="591" t="s">
        <v>61</v>
      </c>
      <c r="B87" s="591"/>
      <c r="C87" s="591"/>
      <c r="D87" s="591"/>
      <c r="E87" s="591"/>
      <c r="F87" s="591"/>
    </row>
    <row r="88" spans="1:6" ht="31.5" customHeight="1">
      <c r="A88" s="68">
        <v>30100</v>
      </c>
      <c r="B88" s="20" t="s">
        <v>62</v>
      </c>
      <c r="C88" s="26"/>
      <c r="D88" s="69"/>
      <c r="E88" s="69"/>
      <c r="F88" s="69"/>
    </row>
    <row r="89" spans="1:6" ht="17.25" customHeight="1">
      <c r="A89" s="46">
        <v>3010100</v>
      </c>
      <c r="B89" s="46" t="s">
        <v>63</v>
      </c>
      <c r="C89" s="70"/>
      <c r="D89" s="71"/>
      <c r="E89" s="71"/>
      <c r="F89" s="71"/>
    </row>
    <row r="90" spans="1:6" ht="13.5" customHeight="1">
      <c r="A90" s="33">
        <v>311100</v>
      </c>
      <c r="B90" s="34" t="s">
        <v>64</v>
      </c>
      <c r="C90" s="26" t="s">
        <v>23</v>
      </c>
      <c r="D90" s="72">
        <v>0</v>
      </c>
      <c r="E90" s="72">
        <v>0</v>
      </c>
      <c r="F90" s="72">
        <v>0</v>
      </c>
    </row>
    <row r="91" spans="1:6" ht="13.5" customHeight="1">
      <c r="A91" s="34"/>
      <c r="B91" s="34"/>
      <c r="C91" s="26" t="s">
        <v>24</v>
      </c>
      <c r="D91" s="72">
        <v>0</v>
      </c>
      <c r="E91" s="72"/>
      <c r="F91" s="72"/>
    </row>
    <row r="92" spans="1:6" ht="9.75" customHeight="1">
      <c r="A92" s="34"/>
      <c r="B92" s="34"/>
      <c r="C92" s="26"/>
      <c r="D92" s="72"/>
      <c r="E92" s="72"/>
      <c r="F92" s="72"/>
    </row>
    <row r="93" spans="1:6" ht="13.5" customHeight="1">
      <c r="A93" s="53">
        <v>165</v>
      </c>
      <c r="B93" s="34" t="s">
        <v>65</v>
      </c>
      <c r="C93" s="26"/>
      <c r="D93" s="72"/>
      <c r="E93" s="72"/>
      <c r="F93" s="72"/>
    </row>
    <row r="94" spans="1:6" ht="13.5" customHeight="1">
      <c r="A94" s="34"/>
      <c r="B94" s="34"/>
      <c r="C94" s="26"/>
      <c r="D94" s="72"/>
      <c r="E94" s="72"/>
      <c r="F94" s="72"/>
    </row>
    <row r="95" spans="1:6" ht="13.5" customHeight="1">
      <c r="A95" s="46">
        <v>3010200</v>
      </c>
      <c r="B95" s="46" t="s">
        <v>66</v>
      </c>
      <c r="C95" s="26"/>
      <c r="D95" s="72"/>
      <c r="E95" s="72"/>
      <c r="F95" s="72"/>
    </row>
    <row r="96" spans="1:6" ht="13.5" customHeight="1">
      <c r="A96" s="33">
        <v>312100</v>
      </c>
      <c r="B96" s="34" t="s">
        <v>67</v>
      </c>
      <c r="C96" s="26" t="s">
        <v>23</v>
      </c>
      <c r="D96" s="72">
        <v>0</v>
      </c>
      <c r="E96" s="72">
        <v>0</v>
      </c>
      <c r="F96" s="72">
        <v>0</v>
      </c>
    </row>
    <row r="97" spans="1:6" ht="13.5" customHeight="1">
      <c r="A97" s="50"/>
      <c r="B97" s="34"/>
      <c r="C97" s="26" t="s">
        <v>24</v>
      </c>
      <c r="D97" s="72">
        <v>0</v>
      </c>
      <c r="E97" s="72"/>
      <c r="F97" s="72"/>
    </row>
    <row r="98" spans="1:6" ht="13.5" customHeight="1">
      <c r="A98" s="27"/>
      <c r="B98" s="28"/>
      <c r="C98" s="26"/>
      <c r="D98" s="72"/>
      <c r="E98" s="72"/>
      <c r="F98" s="72"/>
    </row>
    <row r="99" spans="1:6" ht="13.5" customHeight="1">
      <c r="A99" s="33">
        <v>312110</v>
      </c>
      <c r="B99" s="34" t="s">
        <v>68</v>
      </c>
      <c r="C99" s="26" t="s">
        <v>23</v>
      </c>
      <c r="D99" s="72">
        <v>0</v>
      </c>
      <c r="E99" s="72">
        <v>0</v>
      </c>
      <c r="F99" s="72">
        <v>0</v>
      </c>
    </row>
    <row r="100" spans="1:6" ht="13.5" customHeight="1">
      <c r="A100" s="50"/>
      <c r="B100" s="34"/>
      <c r="C100" s="26" t="s">
        <v>24</v>
      </c>
      <c r="D100" s="72">
        <v>0</v>
      </c>
      <c r="E100" s="72"/>
      <c r="F100" s="72"/>
    </row>
    <row r="101" spans="1:6" ht="13.5" customHeight="1">
      <c r="A101" s="46">
        <v>3010300</v>
      </c>
      <c r="B101" s="46" t="s">
        <v>69</v>
      </c>
      <c r="C101" s="26"/>
      <c r="D101" s="72"/>
      <c r="E101" s="72"/>
      <c r="F101" s="72"/>
    </row>
    <row r="102" spans="1:6" ht="13.5" customHeight="1">
      <c r="A102" s="33">
        <v>313100</v>
      </c>
      <c r="B102" s="34" t="s">
        <v>70</v>
      </c>
      <c r="C102" s="26" t="s">
        <v>23</v>
      </c>
      <c r="D102" s="72">
        <v>0</v>
      </c>
      <c r="E102" s="72">
        <v>0</v>
      </c>
      <c r="F102" s="72">
        <v>0</v>
      </c>
    </row>
    <row r="103" spans="1:6" ht="13.5" customHeight="1">
      <c r="A103" s="34"/>
      <c r="B103" s="34"/>
      <c r="C103" s="26" t="s">
        <v>24</v>
      </c>
      <c r="D103" s="72">
        <v>0</v>
      </c>
      <c r="E103" s="72"/>
      <c r="F103" s="72"/>
    </row>
    <row r="104" spans="1:6" ht="13.5" customHeight="1">
      <c r="A104" s="73">
        <v>30300</v>
      </c>
      <c r="B104" s="74" t="s">
        <v>71</v>
      </c>
      <c r="C104" s="75"/>
      <c r="D104" s="76"/>
      <c r="E104" s="76"/>
      <c r="F104" s="76"/>
    </row>
    <row r="105" spans="1:6" ht="13.5" customHeight="1">
      <c r="A105" s="77">
        <v>3030300</v>
      </c>
      <c r="B105" s="77" t="s">
        <v>72</v>
      </c>
      <c r="C105" s="78"/>
      <c r="D105" s="72"/>
      <c r="E105" s="72"/>
      <c r="F105" s="72"/>
    </row>
    <row r="106" spans="1:6" ht="13.5" customHeight="1">
      <c r="A106" s="33">
        <v>333100</v>
      </c>
      <c r="B106" s="34" t="s">
        <v>73</v>
      </c>
      <c r="C106" s="26" t="s">
        <v>23</v>
      </c>
      <c r="D106" s="72">
        <v>0</v>
      </c>
      <c r="E106" s="72">
        <v>0</v>
      </c>
      <c r="F106" s="72">
        <v>0</v>
      </c>
    </row>
    <row r="107" spans="1:6" ht="13.5" customHeight="1">
      <c r="A107" s="50"/>
      <c r="B107" s="34"/>
      <c r="C107" s="26" t="s">
        <v>24</v>
      </c>
      <c r="D107" s="72">
        <v>0</v>
      </c>
      <c r="E107" s="72"/>
      <c r="F107" s="72"/>
    </row>
    <row r="108" spans="1:6" ht="13.5" customHeight="1">
      <c r="A108" s="53">
        <v>145</v>
      </c>
      <c r="B108" s="34" t="s">
        <v>74</v>
      </c>
      <c r="C108" s="26"/>
      <c r="D108" s="72"/>
      <c r="E108" s="72"/>
      <c r="F108" s="72"/>
    </row>
    <row r="109" spans="1:6" ht="13.5" customHeight="1">
      <c r="A109" s="79"/>
      <c r="B109" s="79"/>
      <c r="C109" s="80"/>
      <c r="D109" s="81"/>
      <c r="E109" s="81"/>
      <c r="F109" s="81"/>
    </row>
    <row r="110" spans="1:6" ht="28.5" customHeight="1">
      <c r="A110" s="82">
        <v>30500</v>
      </c>
      <c r="B110" s="42" t="s">
        <v>75</v>
      </c>
      <c r="C110" s="43"/>
      <c r="D110" s="83"/>
      <c r="E110" s="83"/>
      <c r="F110" s="83"/>
    </row>
    <row r="111" spans="1:6" ht="15" customHeight="1">
      <c r="A111" s="84">
        <v>3050100</v>
      </c>
      <c r="B111" s="84" t="s">
        <v>76</v>
      </c>
      <c r="C111" s="26"/>
      <c r="D111" s="85"/>
      <c r="E111" s="72"/>
      <c r="F111" s="72"/>
    </row>
    <row r="112" spans="1:6" ht="13.5" customHeight="1">
      <c r="A112" s="33">
        <v>351100</v>
      </c>
      <c r="B112" s="34" t="s">
        <v>77</v>
      </c>
      <c r="C112" s="26" t="s">
        <v>23</v>
      </c>
      <c r="D112" s="72">
        <v>0</v>
      </c>
      <c r="E112" s="72">
        <v>0</v>
      </c>
      <c r="F112" s="72">
        <v>0</v>
      </c>
    </row>
    <row r="113" spans="1:6" ht="13.5" customHeight="1">
      <c r="A113" s="50"/>
      <c r="B113" s="34"/>
      <c r="C113" s="26" t="s">
        <v>24</v>
      </c>
      <c r="D113" s="72">
        <v>0</v>
      </c>
      <c r="E113" s="72"/>
      <c r="F113" s="72"/>
    </row>
    <row r="114" spans="1:6" ht="13.5" customHeight="1">
      <c r="A114" s="46">
        <v>3050200</v>
      </c>
      <c r="B114" s="46" t="s">
        <v>78</v>
      </c>
      <c r="C114" s="26"/>
      <c r="D114" s="72"/>
      <c r="E114" s="72"/>
      <c r="F114" s="72"/>
    </row>
    <row r="115" spans="1:8" ht="13.5" customHeight="1">
      <c r="A115" s="33">
        <v>352100</v>
      </c>
      <c r="B115" s="34" t="s">
        <v>79</v>
      </c>
      <c r="C115" s="26" t="s">
        <v>23</v>
      </c>
      <c r="D115" s="18">
        <v>0</v>
      </c>
      <c r="E115" s="18">
        <v>0</v>
      </c>
      <c r="F115" s="18">
        <v>0</v>
      </c>
      <c r="H115" s="17"/>
    </row>
    <row r="116" spans="1:6" ht="13.5" customHeight="1">
      <c r="A116" s="33"/>
      <c r="B116" s="34"/>
      <c r="C116" s="26" t="s">
        <v>24</v>
      </c>
      <c r="D116" s="18">
        <v>0</v>
      </c>
      <c r="E116" s="72"/>
      <c r="F116" s="72"/>
    </row>
    <row r="117" spans="1:6" ht="13.5" customHeight="1">
      <c r="A117" s="33">
        <v>170</v>
      </c>
      <c r="B117" s="34" t="s">
        <v>80</v>
      </c>
      <c r="C117" s="26"/>
      <c r="D117" s="72"/>
      <c r="E117" s="72"/>
      <c r="F117" s="72"/>
    </row>
    <row r="118" spans="1:6" ht="13.5" customHeight="1">
      <c r="A118" s="33"/>
      <c r="B118" s="34"/>
      <c r="C118" s="26"/>
      <c r="D118" s="72"/>
      <c r="E118" s="72"/>
      <c r="F118" s="72"/>
    </row>
    <row r="119" spans="1:6" ht="13.5" customHeight="1">
      <c r="A119" s="50"/>
      <c r="B119" s="34"/>
      <c r="C119" s="86"/>
      <c r="D119" s="72"/>
      <c r="E119" s="72"/>
      <c r="F119" s="72"/>
    </row>
    <row r="120" spans="1:6" ht="13.5" customHeight="1">
      <c r="A120" s="46">
        <v>3059900</v>
      </c>
      <c r="B120" s="46" t="s">
        <v>81</v>
      </c>
      <c r="C120" s="26"/>
      <c r="D120" s="72"/>
      <c r="E120" s="72"/>
      <c r="F120" s="72"/>
    </row>
    <row r="121" spans="1:6" ht="25.5" customHeight="1">
      <c r="A121" s="33">
        <v>359910</v>
      </c>
      <c r="B121" s="34" t="s">
        <v>82</v>
      </c>
      <c r="C121" s="26" t="s">
        <v>23</v>
      </c>
      <c r="D121" s="72">
        <v>0</v>
      </c>
      <c r="E121" s="72">
        <v>0</v>
      </c>
      <c r="F121" s="72">
        <v>0</v>
      </c>
    </row>
    <row r="122" spans="1:6" ht="13.5" customHeight="1">
      <c r="A122" s="34"/>
      <c r="B122" s="34"/>
      <c r="C122" s="26" t="s">
        <v>24</v>
      </c>
      <c r="D122" s="72">
        <v>0</v>
      </c>
      <c r="E122" s="72"/>
      <c r="F122" s="72"/>
    </row>
    <row r="123" spans="1:6" ht="13.5" customHeight="1">
      <c r="A123" s="34"/>
      <c r="B123" s="34"/>
      <c r="C123" s="26"/>
      <c r="D123" s="72"/>
      <c r="E123" s="72"/>
      <c r="F123" s="72"/>
    </row>
    <row r="124" spans="1:6" ht="27.75" customHeight="1">
      <c r="A124" s="33">
        <v>359920</v>
      </c>
      <c r="B124" s="34" t="s">
        <v>83</v>
      </c>
      <c r="C124" s="26" t="s">
        <v>23</v>
      </c>
      <c r="D124" s="18">
        <v>0</v>
      </c>
      <c r="E124" s="18">
        <v>0</v>
      </c>
      <c r="F124" s="18">
        <v>0</v>
      </c>
    </row>
    <row r="125" spans="1:6" ht="13.5" customHeight="1">
      <c r="A125" s="27"/>
      <c r="B125" s="41"/>
      <c r="C125" s="26" t="s">
        <v>24</v>
      </c>
      <c r="D125" s="18">
        <v>0</v>
      </c>
      <c r="E125" s="72"/>
      <c r="F125" s="72"/>
    </row>
    <row r="126" spans="1:6" ht="13.5" customHeight="1">
      <c r="A126" s="27">
        <v>319</v>
      </c>
      <c r="B126" s="41" t="s">
        <v>84</v>
      </c>
      <c r="C126" s="26"/>
      <c r="D126" s="18"/>
      <c r="E126" s="72"/>
      <c r="F126" s="72"/>
    </row>
    <row r="127" spans="1:6" ht="13.5" customHeight="1">
      <c r="A127" s="27"/>
      <c r="B127" s="41"/>
      <c r="C127" s="26"/>
      <c r="D127" s="18"/>
      <c r="E127" s="72"/>
      <c r="F127" s="72"/>
    </row>
    <row r="128" spans="1:6" ht="13.5" customHeight="1">
      <c r="A128" s="27"/>
      <c r="B128" s="41"/>
      <c r="C128" s="26"/>
      <c r="D128" s="18"/>
      <c r="E128" s="72"/>
      <c r="F128" s="72"/>
    </row>
    <row r="129" spans="1:6" ht="12.75" customHeight="1">
      <c r="A129" s="87"/>
      <c r="B129" s="88" t="s">
        <v>85</v>
      </c>
      <c r="C129" s="89"/>
      <c r="D129" s="90"/>
      <c r="E129" s="90"/>
      <c r="F129" s="90"/>
    </row>
    <row r="130" spans="1:6" ht="12.75" customHeight="1">
      <c r="A130" s="91"/>
      <c r="B130" s="92" t="s">
        <v>86</v>
      </c>
      <c r="C130" s="93" t="s">
        <v>23</v>
      </c>
      <c r="D130" s="94">
        <f>D90+D96+D99+D102+D106+D112+D115+D121+D124</f>
        <v>0</v>
      </c>
      <c r="E130" s="94">
        <f>E90+E96+E99+E102+E106+E112+E115+E121+E124</f>
        <v>0</v>
      </c>
      <c r="F130" s="94">
        <f>F90+F96+F99+F102+F106+F112+F115+F121+F124</f>
        <v>0</v>
      </c>
    </row>
    <row r="131" spans="1:6" ht="13.5" customHeight="1">
      <c r="A131" s="95"/>
      <c r="B131" s="96"/>
      <c r="C131" s="97" t="s">
        <v>24</v>
      </c>
      <c r="D131" s="98">
        <f>D91+D97+D100+D103+D107+D113+D116+D122+D125</f>
        <v>0</v>
      </c>
      <c r="E131" s="99"/>
      <c r="F131" s="99"/>
    </row>
    <row r="132" spans="1:6" ht="12.75" customHeight="1">
      <c r="A132" s="100"/>
      <c r="B132" s="6"/>
      <c r="C132" s="101"/>
      <c r="D132" s="102"/>
      <c r="E132" s="102"/>
      <c r="F132" s="103"/>
    </row>
    <row r="133" spans="1:6" ht="18.75" customHeight="1">
      <c r="A133" s="592" t="s">
        <v>87</v>
      </c>
      <c r="B133" s="592"/>
      <c r="C133" s="592"/>
      <c r="D133" s="592"/>
      <c r="E133" s="592"/>
      <c r="F133" s="592"/>
    </row>
    <row r="134" spans="1:6" ht="20.25" customHeight="1">
      <c r="A134" s="104">
        <v>40200</v>
      </c>
      <c r="B134" s="105" t="s">
        <v>88</v>
      </c>
      <c r="C134" s="106"/>
      <c r="D134" s="107"/>
      <c r="E134" s="107"/>
      <c r="F134" s="107"/>
    </row>
    <row r="135" spans="1:6" ht="30" customHeight="1">
      <c r="A135" s="108">
        <v>4020100</v>
      </c>
      <c r="B135" s="109" t="s">
        <v>89</v>
      </c>
      <c r="C135" s="106"/>
      <c r="D135" s="16"/>
      <c r="E135" s="16"/>
      <c r="F135" s="16"/>
    </row>
    <row r="136" spans="1:6" ht="23.25" customHeight="1">
      <c r="A136" s="37">
        <v>421100</v>
      </c>
      <c r="B136" s="38" t="s">
        <v>90</v>
      </c>
      <c r="C136" s="78" t="s">
        <v>23</v>
      </c>
      <c r="D136" s="16">
        <v>0</v>
      </c>
      <c r="E136" s="16">
        <v>0</v>
      </c>
      <c r="F136" s="16">
        <v>0</v>
      </c>
    </row>
    <row r="137" spans="1:6" ht="15.75" customHeight="1">
      <c r="A137" s="50"/>
      <c r="B137" s="34"/>
      <c r="C137" s="78" t="s">
        <v>24</v>
      </c>
      <c r="D137" s="16">
        <v>0</v>
      </c>
      <c r="E137" s="16"/>
      <c r="F137" s="16"/>
    </row>
    <row r="138" spans="1:6" ht="15.75" customHeight="1">
      <c r="A138" s="50"/>
      <c r="B138" s="34"/>
      <c r="C138" s="78"/>
      <c r="D138" s="16"/>
      <c r="E138" s="16"/>
      <c r="F138" s="16"/>
    </row>
    <row r="139" spans="1:6" ht="24.75" customHeight="1">
      <c r="A139" s="37">
        <v>421110</v>
      </c>
      <c r="B139" s="38" t="s">
        <v>91</v>
      </c>
      <c r="C139" s="78" t="s">
        <v>23</v>
      </c>
      <c r="D139" s="16">
        <v>0</v>
      </c>
      <c r="E139" s="16">
        <v>0</v>
      </c>
      <c r="F139" s="16">
        <v>0</v>
      </c>
    </row>
    <row r="140" spans="1:6" ht="16.5" customHeight="1">
      <c r="A140" s="50"/>
      <c r="B140" s="34"/>
      <c r="C140" s="78" t="s">
        <v>24</v>
      </c>
      <c r="D140" s="16">
        <v>0</v>
      </c>
      <c r="E140" s="16"/>
      <c r="F140" s="16"/>
    </row>
    <row r="141" spans="1:6" ht="16.5" customHeight="1">
      <c r="A141" s="53">
        <v>135</v>
      </c>
      <c r="B141" s="34" t="s">
        <v>28</v>
      </c>
      <c r="C141" s="78"/>
      <c r="D141" s="16"/>
      <c r="E141" s="16"/>
      <c r="F141" s="16"/>
    </row>
    <row r="142" spans="1:6" ht="17.25" customHeight="1">
      <c r="A142" s="50"/>
      <c r="B142" s="34"/>
      <c r="C142" s="78"/>
      <c r="D142" s="16"/>
      <c r="E142" s="16"/>
      <c r="F142" s="16"/>
    </row>
    <row r="143" spans="1:6" ht="28.5" customHeight="1">
      <c r="A143" s="37">
        <v>421120</v>
      </c>
      <c r="B143" s="38" t="s">
        <v>92</v>
      </c>
      <c r="C143" s="78" t="s">
        <v>23</v>
      </c>
      <c r="D143" s="16">
        <v>0</v>
      </c>
      <c r="E143" s="16">
        <v>0</v>
      </c>
      <c r="F143" s="16">
        <v>0</v>
      </c>
    </row>
    <row r="144" spans="1:6" ht="18" customHeight="1">
      <c r="A144" s="50"/>
      <c r="B144" s="34"/>
      <c r="C144" s="78" t="s">
        <v>24</v>
      </c>
      <c r="D144" s="16">
        <v>0</v>
      </c>
      <c r="E144" s="16"/>
      <c r="F144" s="16"/>
    </row>
    <row r="145" spans="1:6" ht="15" customHeight="1">
      <c r="A145" s="50"/>
      <c r="B145" s="34"/>
      <c r="C145" s="78"/>
      <c r="D145" s="16"/>
      <c r="E145" s="16"/>
      <c r="F145" s="16"/>
    </row>
    <row r="146" spans="1:6" ht="15.75" customHeight="1">
      <c r="A146" s="53">
        <v>140</v>
      </c>
      <c r="B146" s="34" t="s">
        <v>31</v>
      </c>
      <c r="C146" s="78"/>
      <c r="D146" s="16"/>
      <c r="E146" s="16"/>
      <c r="F146" s="16"/>
    </row>
    <row r="147" spans="1:6" ht="15.75" customHeight="1">
      <c r="A147" s="50"/>
      <c r="B147" s="34"/>
      <c r="C147" s="78"/>
      <c r="D147" s="16"/>
      <c r="E147" s="16"/>
      <c r="F147" s="16"/>
    </row>
    <row r="148" spans="1:6" ht="24.75" customHeight="1">
      <c r="A148" s="37">
        <v>421130</v>
      </c>
      <c r="B148" s="38" t="s">
        <v>93</v>
      </c>
      <c r="C148" s="78" t="s">
        <v>23</v>
      </c>
      <c r="D148" s="16">
        <v>0</v>
      </c>
      <c r="E148" s="16">
        <v>0</v>
      </c>
      <c r="F148" s="16">
        <v>0</v>
      </c>
    </row>
    <row r="149" spans="1:6" ht="14.25" customHeight="1">
      <c r="A149" s="50"/>
      <c r="B149" s="34"/>
      <c r="C149" s="78" t="s">
        <v>24</v>
      </c>
      <c r="D149" s="16">
        <v>0</v>
      </c>
      <c r="E149" s="16"/>
      <c r="F149" s="16"/>
    </row>
    <row r="150" spans="1:6" ht="12.75" customHeight="1">
      <c r="A150" s="34"/>
      <c r="B150" s="34"/>
      <c r="C150" s="78"/>
      <c r="D150" s="16"/>
      <c r="E150" s="16"/>
      <c r="F150" s="16"/>
    </row>
    <row r="151" spans="1:6" ht="28.5" customHeight="1">
      <c r="A151" s="37">
        <v>421140</v>
      </c>
      <c r="B151" s="38" t="s">
        <v>94</v>
      </c>
      <c r="C151" s="78" t="s">
        <v>23</v>
      </c>
      <c r="D151" s="16">
        <v>0</v>
      </c>
      <c r="E151" s="16">
        <v>0</v>
      </c>
      <c r="F151" s="16">
        <v>0</v>
      </c>
    </row>
    <row r="152" spans="1:6" ht="15" customHeight="1">
      <c r="A152" s="50"/>
      <c r="B152" s="34"/>
      <c r="C152" s="78" t="s">
        <v>24</v>
      </c>
      <c r="D152" s="16">
        <v>0</v>
      </c>
      <c r="E152" s="16"/>
      <c r="F152" s="16"/>
    </row>
    <row r="153" spans="1:6" ht="12.75" customHeight="1">
      <c r="A153" s="50"/>
      <c r="B153" s="34"/>
      <c r="C153" s="78"/>
      <c r="D153" s="16"/>
      <c r="E153" s="16"/>
      <c r="F153" s="16"/>
    </row>
    <row r="154" spans="1:6" ht="28.5" customHeight="1">
      <c r="A154" s="37">
        <v>421150</v>
      </c>
      <c r="B154" s="38" t="s">
        <v>95</v>
      </c>
      <c r="C154" s="78" t="s">
        <v>23</v>
      </c>
      <c r="D154" s="16">
        <v>0</v>
      </c>
      <c r="E154" s="16">
        <v>0</v>
      </c>
      <c r="F154" s="16">
        <v>0</v>
      </c>
    </row>
    <row r="155" spans="1:6" ht="17.25" customHeight="1">
      <c r="A155" s="50"/>
      <c r="B155" s="34"/>
      <c r="C155" s="78" t="s">
        <v>24</v>
      </c>
      <c r="D155" s="16">
        <v>0</v>
      </c>
      <c r="E155" s="16"/>
      <c r="F155" s="16"/>
    </row>
    <row r="156" spans="1:6" ht="10.5" customHeight="1">
      <c r="A156" s="50"/>
      <c r="B156" s="34"/>
      <c r="C156" s="78"/>
      <c r="D156" s="16"/>
      <c r="E156" s="16"/>
      <c r="F156" s="16"/>
    </row>
    <row r="157" spans="1:6" ht="15" customHeight="1">
      <c r="A157" s="53">
        <v>141</v>
      </c>
      <c r="B157" s="34" t="s">
        <v>96</v>
      </c>
      <c r="C157" s="78"/>
      <c r="D157" s="16"/>
      <c r="E157" s="16"/>
      <c r="F157" s="16"/>
    </row>
    <row r="158" spans="1:6" ht="13.5" customHeight="1">
      <c r="A158" s="50"/>
      <c r="B158" s="34"/>
      <c r="C158" s="78"/>
      <c r="D158" s="16"/>
      <c r="E158" s="16"/>
      <c r="F158" s="16"/>
    </row>
    <row r="159" spans="1:6" ht="25.5" customHeight="1">
      <c r="A159" s="37">
        <v>421160</v>
      </c>
      <c r="B159" s="38" t="s">
        <v>97</v>
      </c>
      <c r="C159" s="78" t="s">
        <v>23</v>
      </c>
      <c r="D159" s="16">
        <v>0</v>
      </c>
      <c r="E159" s="16">
        <v>0</v>
      </c>
      <c r="F159" s="16">
        <v>0</v>
      </c>
    </row>
    <row r="160" spans="1:6" ht="17.25" customHeight="1">
      <c r="A160" s="34"/>
      <c r="B160" s="34"/>
      <c r="C160" s="78" t="s">
        <v>24</v>
      </c>
      <c r="D160" s="16">
        <v>0</v>
      </c>
      <c r="E160" s="16"/>
      <c r="F160" s="16"/>
    </row>
    <row r="161" spans="1:6" ht="19.5" customHeight="1">
      <c r="A161" s="46">
        <v>4020300</v>
      </c>
      <c r="B161" s="46" t="s">
        <v>98</v>
      </c>
      <c r="C161" s="78"/>
      <c r="D161" s="16"/>
      <c r="E161" s="16"/>
      <c r="F161" s="16"/>
    </row>
    <row r="162" spans="1:6" ht="21.75" customHeight="1">
      <c r="A162" s="37">
        <v>423100</v>
      </c>
      <c r="B162" s="38" t="s">
        <v>98</v>
      </c>
      <c r="C162" s="78" t="s">
        <v>23</v>
      </c>
      <c r="D162" s="16">
        <v>0</v>
      </c>
      <c r="E162" s="16">
        <v>0</v>
      </c>
      <c r="F162" s="16">
        <v>0</v>
      </c>
    </row>
    <row r="163" spans="1:6" ht="11.25" customHeight="1">
      <c r="A163" s="34"/>
      <c r="B163" s="34"/>
      <c r="C163" s="78" t="s">
        <v>24</v>
      </c>
      <c r="D163" s="16">
        <v>0</v>
      </c>
      <c r="E163" s="16"/>
      <c r="F163" s="16"/>
    </row>
    <row r="164" spans="1:6" ht="11.25" customHeight="1">
      <c r="A164" s="34"/>
      <c r="B164" s="34"/>
      <c r="C164" s="78"/>
      <c r="D164" s="16"/>
      <c r="E164" s="16"/>
      <c r="F164" s="16"/>
    </row>
    <row r="165" spans="1:6" ht="24.75" customHeight="1">
      <c r="A165" s="46">
        <v>4020400</v>
      </c>
      <c r="B165" s="46" t="s">
        <v>99</v>
      </c>
      <c r="C165" s="78"/>
      <c r="D165" s="16"/>
      <c r="E165" s="16"/>
      <c r="F165" s="16"/>
    </row>
    <row r="166" spans="1:6" ht="16.5" customHeight="1">
      <c r="A166" s="37">
        <v>424100</v>
      </c>
      <c r="B166" s="38" t="s">
        <v>100</v>
      </c>
      <c r="C166" s="78" t="s">
        <v>23</v>
      </c>
      <c r="D166" s="16">
        <v>0</v>
      </c>
      <c r="E166" s="16">
        <v>0</v>
      </c>
      <c r="F166" s="16">
        <v>0</v>
      </c>
    </row>
    <row r="167" spans="1:6" ht="15.75" customHeight="1">
      <c r="A167" s="34"/>
      <c r="B167" s="34"/>
      <c r="C167" s="78" t="s">
        <v>24</v>
      </c>
      <c r="D167" s="16">
        <v>0</v>
      </c>
      <c r="E167" s="16"/>
      <c r="F167" s="16"/>
    </row>
    <row r="168" spans="1:6" ht="24.75" customHeight="1">
      <c r="A168" s="46">
        <v>4020500</v>
      </c>
      <c r="B168" s="46" t="s">
        <v>101</v>
      </c>
      <c r="C168" s="78"/>
      <c r="D168" s="16"/>
      <c r="E168" s="16"/>
      <c r="F168" s="16"/>
    </row>
    <row r="169" spans="1:6" ht="18.75" customHeight="1">
      <c r="A169" s="37">
        <v>425100</v>
      </c>
      <c r="B169" s="38" t="s">
        <v>102</v>
      </c>
      <c r="C169" s="78" t="s">
        <v>23</v>
      </c>
      <c r="D169" s="16">
        <v>0</v>
      </c>
      <c r="E169" s="16">
        <v>0</v>
      </c>
      <c r="F169" s="16">
        <v>0</v>
      </c>
    </row>
    <row r="170" spans="1:6" ht="14.25" customHeight="1">
      <c r="A170" s="110"/>
      <c r="B170" s="79"/>
      <c r="C170" s="111" t="s">
        <v>24</v>
      </c>
      <c r="D170" s="107">
        <v>0</v>
      </c>
      <c r="E170" s="107"/>
      <c r="F170" s="107"/>
    </row>
    <row r="171" spans="1:6" ht="27" customHeight="1">
      <c r="A171" s="82">
        <v>40400</v>
      </c>
      <c r="B171" s="42" t="s">
        <v>103</v>
      </c>
      <c r="C171" s="75"/>
      <c r="D171" s="112"/>
      <c r="E171" s="112"/>
      <c r="F171" s="112"/>
    </row>
    <row r="172" spans="1:6" ht="15.75" customHeight="1">
      <c r="A172" s="84">
        <v>4040100</v>
      </c>
      <c r="B172" s="46" t="s">
        <v>104</v>
      </c>
      <c r="C172" s="78"/>
      <c r="D172" s="112"/>
      <c r="E172" s="112"/>
      <c r="F172" s="112"/>
    </row>
    <row r="173" spans="1:6" ht="15" customHeight="1">
      <c r="A173" s="37">
        <v>441100</v>
      </c>
      <c r="B173" s="38" t="s">
        <v>105</v>
      </c>
      <c r="C173" s="78" t="s">
        <v>23</v>
      </c>
      <c r="D173" s="16">
        <v>0</v>
      </c>
      <c r="E173" s="16">
        <v>0</v>
      </c>
      <c r="F173" s="16">
        <v>0</v>
      </c>
    </row>
    <row r="174" spans="1:6" ht="15" customHeight="1">
      <c r="A174" s="113"/>
      <c r="B174" s="34"/>
      <c r="C174" s="78" t="s">
        <v>24</v>
      </c>
      <c r="D174" s="16">
        <v>0</v>
      </c>
      <c r="E174" s="16"/>
      <c r="F174" s="16"/>
    </row>
    <row r="175" spans="1:6" ht="15" customHeight="1">
      <c r="A175" s="113"/>
      <c r="B175" s="34"/>
      <c r="C175" s="114"/>
      <c r="D175" s="16"/>
      <c r="E175" s="16"/>
      <c r="F175" s="16"/>
    </row>
    <row r="176" spans="1:6" ht="15" customHeight="1">
      <c r="A176" s="37">
        <v>441110</v>
      </c>
      <c r="B176" s="38" t="s">
        <v>106</v>
      </c>
      <c r="C176" s="78" t="s">
        <v>23</v>
      </c>
      <c r="D176" s="16">
        <v>0</v>
      </c>
      <c r="E176" s="16">
        <v>0</v>
      </c>
      <c r="F176" s="16">
        <v>0</v>
      </c>
    </row>
    <row r="177" spans="1:6" ht="15" customHeight="1">
      <c r="A177" s="113"/>
      <c r="B177" s="34"/>
      <c r="C177" s="78" t="s">
        <v>24</v>
      </c>
      <c r="D177" s="16">
        <v>0</v>
      </c>
      <c r="E177" s="16"/>
      <c r="F177" s="16"/>
    </row>
    <row r="178" spans="1:6" ht="15" customHeight="1">
      <c r="A178" s="115">
        <v>180</v>
      </c>
      <c r="B178" s="34" t="s">
        <v>107</v>
      </c>
      <c r="C178" s="114"/>
      <c r="D178" s="16"/>
      <c r="E178" s="16"/>
      <c r="F178" s="16"/>
    </row>
    <row r="179" spans="1:6" ht="15" customHeight="1">
      <c r="A179" s="113"/>
      <c r="B179" s="34"/>
      <c r="C179" s="114"/>
      <c r="D179" s="16"/>
      <c r="E179" s="16"/>
      <c r="F179" s="16"/>
    </row>
    <row r="180" spans="1:6" ht="15" customHeight="1">
      <c r="A180" s="37">
        <v>441120</v>
      </c>
      <c r="B180" s="38" t="s">
        <v>108</v>
      </c>
      <c r="C180" s="78" t="s">
        <v>23</v>
      </c>
      <c r="D180" s="16">
        <v>0</v>
      </c>
      <c r="E180" s="16">
        <v>0</v>
      </c>
      <c r="F180" s="16">
        <v>0</v>
      </c>
    </row>
    <row r="181" spans="1:6" ht="15" customHeight="1">
      <c r="A181" s="113"/>
      <c r="B181" s="34"/>
      <c r="C181" s="78" t="s">
        <v>24</v>
      </c>
      <c r="D181" s="16">
        <v>0</v>
      </c>
      <c r="E181" s="16"/>
      <c r="F181" s="16"/>
    </row>
    <row r="182" spans="1:6" ht="15" customHeight="1">
      <c r="A182" s="113"/>
      <c r="B182" s="34"/>
      <c r="C182" s="78"/>
      <c r="D182" s="16"/>
      <c r="E182" s="16"/>
      <c r="F182" s="16"/>
    </row>
    <row r="183" spans="1:6" ht="15" customHeight="1">
      <c r="A183" s="37">
        <v>441130</v>
      </c>
      <c r="B183" s="38" t="s">
        <v>109</v>
      </c>
      <c r="C183" s="78" t="s">
        <v>23</v>
      </c>
      <c r="D183" s="16">
        <v>0</v>
      </c>
      <c r="E183" s="16">
        <v>0</v>
      </c>
      <c r="F183" s="16">
        <v>0</v>
      </c>
    </row>
    <row r="184" spans="1:6" ht="15" customHeight="1">
      <c r="A184" s="113"/>
      <c r="B184" s="34"/>
      <c r="C184" s="78" t="s">
        <v>24</v>
      </c>
      <c r="D184" s="16">
        <v>0</v>
      </c>
      <c r="E184" s="16"/>
      <c r="F184" s="16"/>
    </row>
    <row r="185" spans="1:6" ht="15" customHeight="1">
      <c r="A185" s="113"/>
      <c r="B185" s="34"/>
      <c r="C185" s="114"/>
      <c r="D185" s="16"/>
      <c r="E185" s="16"/>
      <c r="F185" s="16"/>
    </row>
    <row r="186" spans="1:6" ht="15" customHeight="1">
      <c r="A186" s="23">
        <v>4040300</v>
      </c>
      <c r="B186" s="46" t="s">
        <v>110</v>
      </c>
      <c r="C186" s="114"/>
      <c r="D186" s="16"/>
      <c r="E186" s="16"/>
      <c r="F186" s="16"/>
    </row>
    <row r="187" spans="1:6" ht="15" customHeight="1">
      <c r="A187" s="37">
        <v>443100</v>
      </c>
      <c r="B187" s="38" t="s">
        <v>111</v>
      </c>
      <c r="C187" s="78" t="s">
        <v>23</v>
      </c>
      <c r="D187" s="16">
        <v>0</v>
      </c>
      <c r="E187" s="16">
        <v>0</v>
      </c>
      <c r="F187" s="16">
        <v>0</v>
      </c>
    </row>
    <row r="188" spans="1:6" ht="15" customHeight="1">
      <c r="A188" s="116"/>
      <c r="B188" s="117"/>
      <c r="C188" s="78" t="s">
        <v>24</v>
      </c>
      <c r="D188" s="16">
        <v>0</v>
      </c>
      <c r="E188" s="16"/>
      <c r="F188" s="16"/>
    </row>
    <row r="189" spans="1:6" ht="15" customHeight="1">
      <c r="A189" s="74">
        <v>40500</v>
      </c>
      <c r="B189" s="74" t="s">
        <v>112</v>
      </c>
      <c r="C189" s="75"/>
      <c r="D189" s="75"/>
      <c r="E189" s="75"/>
      <c r="F189" s="75"/>
    </row>
    <row r="190" spans="1:6" ht="16.5" customHeight="1">
      <c r="A190" s="118">
        <v>4050400</v>
      </c>
      <c r="B190" s="77" t="s">
        <v>113</v>
      </c>
      <c r="C190" s="78"/>
      <c r="D190" s="78"/>
      <c r="E190" s="78"/>
      <c r="F190" s="78"/>
    </row>
    <row r="191" spans="1:6" ht="15.75" customHeight="1">
      <c r="A191" s="37">
        <v>454100</v>
      </c>
      <c r="B191" s="38" t="s">
        <v>114</v>
      </c>
      <c r="C191" s="78" t="s">
        <v>23</v>
      </c>
      <c r="D191" s="16">
        <v>0</v>
      </c>
      <c r="E191" s="16">
        <v>0</v>
      </c>
      <c r="F191" s="16">
        <v>0</v>
      </c>
    </row>
    <row r="192" spans="1:6" ht="15.75" customHeight="1">
      <c r="A192" s="33"/>
      <c r="B192" s="34"/>
      <c r="C192" s="78" t="s">
        <v>24</v>
      </c>
      <c r="D192" s="16">
        <v>0</v>
      </c>
      <c r="E192" s="16"/>
      <c r="F192" s="16"/>
    </row>
    <row r="193" spans="1:6" ht="15.75" customHeight="1">
      <c r="A193" s="33"/>
      <c r="B193" s="34"/>
      <c r="C193" s="78"/>
      <c r="D193" s="78"/>
      <c r="E193" s="78"/>
      <c r="F193" s="78"/>
    </row>
    <row r="194" spans="1:6" ht="15.75" customHeight="1">
      <c r="A194" s="119">
        <v>185</v>
      </c>
      <c r="B194" s="34" t="s">
        <v>115</v>
      </c>
      <c r="C194" s="78"/>
      <c r="D194" s="78"/>
      <c r="E194" s="78"/>
      <c r="F194" s="78"/>
    </row>
    <row r="195" spans="1:6" ht="15.75" customHeight="1">
      <c r="A195" s="33"/>
      <c r="B195" s="34"/>
      <c r="C195" s="78"/>
      <c r="D195" s="78"/>
      <c r="E195" s="78"/>
      <c r="F195" s="78"/>
    </row>
    <row r="196" spans="1:6" ht="15.75" customHeight="1">
      <c r="A196" s="119">
        <v>190</v>
      </c>
      <c r="B196" s="34" t="s">
        <v>116</v>
      </c>
      <c r="C196" s="78"/>
      <c r="D196" s="78"/>
      <c r="E196" s="78"/>
      <c r="F196" s="78"/>
    </row>
    <row r="197" spans="1:6" ht="17.25" customHeight="1">
      <c r="A197" s="120"/>
      <c r="B197" s="120"/>
      <c r="C197" s="111"/>
      <c r="D197" s="78"/>
      <c r="E197" s="78"/>
      <c r="F197" s="78"/>
    </row>
    <row r="198" spans="1:6" ht="12" customHeight="1">
      <c r="A198" s="121"/>
      <c r="B198" s="88" t="s">
        <v>59</v>
      </c>
      <c r="C198" s="122"/>
      <c r="D198" s="123"/>
      <c r="E198" s="123"/>
      <c r="F198" s="123"/>
    </row>
    <row r="199" spans="1:6" ht="12" customHeight="1">
      <c r="A199" s="124"/>
      <c r="B199" s="92" t="s">
        <v>117</v>
      </c>
      <c r="C199" s="93" t="s">
        <v>23</v>
      </c>
      <c r="D199" s="94">
        <f>D136+D139+D143+D148+D151+D154+D159+D162+D166+D169+D173+D176+D180+D183+D187+D191</f>
        <v>0</v>
      </c>
      <c r="E199" s="94">
        <f>E136+E139+E143+E148+E151+E154+E159+E162+E166+E169+E173+E176+E180+E183+E191+E187</f>
        <v>0</v>
      </c>
      <c r="F199" s="94">
        <f>F136+F139+F143+F148+F151+F154+F159+F162+F166+F169+F173+F176+F180+F183+F191+F187</f>
        <v>0</v>
      </c>
    </row>
    <row r="200" spans="1:6" ht="12" customHeight="1">
      <c r="A200" s="96"/>
      <c r="B200" s="125"/>
      <c r="C200" s="97" t="s">
        <v>24</v>
      </c>
      <c r="D200" s="98">
        <f>D137+D140+D144+D149+D152+D155+D160+D163+D167+D170+D174+D177+D181+D184+D188+D192</f>
        <v>0</v>
      </c>
      <c r="E200" s="126"/>
      <c r="F200" s="126"/>
    </row>
    <row r="201" spans="1:6" ht="12" customHeight="1">
      <c r="A201" s="6"/>
      <c r="B201" s="127"/>
      <c r="C201" s="128"/>
      <c r="D201" s="129"/>
      <c r="E201" s="130"/>
      <c r="F201" s="130"/>
    </row>
    <row r="202" spans="1:6" ht="15" customHeight="1">
      <c r="A202" s="592" t="s">
        <v>118</v>
      </c>
      <c r="B202" s="592"/>
      <c r="C202" s="592"/>
      <c r="D202" s="592"/>
      <c r="E202" s="592"/>
      <c r="F202" s="592"/>
    </row>
    <row r="203" spans="1:6" ht="27" customHeight="1">
      <c r="A203" s="131">
        <v>70100</v>
      </c>
      <c r="B203" s="132" t="s">
        <v>119</v>
      </c>
      <c r="C203" s="78"/>
      <c r="D203" s="16"/>
      <c r="E203" s="16"/>
      <c r="F203" s="16"/>
    </row>
    <row r="204" spans="1:6" ht="19.5" customHeight="1">
      <c r="A204" s="118">
        <v>7010100</v>
      </c>
      <c r="B204" s="77" t="s">
        <v>120</v>
      </c>
      <c r="C204" s="78"/>
      <c r="D204" s="16"/>
      <c r="E204" s="16"/>
      <c r="F204" s="16"/>
    </row>
    <row r="205" spans="1:6" ht="12.75" customHeight="1">
      <c r="A205" s="33">
        <v>711100</v>
      </c>
      <c r="B205" s="34" t="s">
        <v>121</v>
      </c>
      <c r="C205" s="78" t="s">
        <v>23</v>
      </c>
      <c r="D205" s="133">
        <v>0</v>
      </c>
      <c r="E205" s="133">
        <v>0</v>
      </c>
      <c r="F205" s="133">
        <v>0</v>
      </c>
    </row>
    <row r="206" spans="1:6" ht="12.75" customHeight="1">
      <c r="A206" s="134"/>
      <c r="B206" s="117"/>
      <c r="C206" s="78" t="s">
        <v>24</v>
      </c>
      <c r="D206" s="133">
        <v>0</v>
      </c>
      <c r="E206" s="133"/>
      <c r="F206" s="133"/>
    </row>
    <row r="207" spans="1:6" ht="16.5" customHeight="1">
      <c r="A207" s="135">
        <v>340</v>
      </c>
      <c r="B207" s="120" t="s">
        <v>122</v>
      </c>
      <c r="C207" s="111"/>
      <c r="D207" s="16"/>
      <c r="E207" s="16"/>
      <c r="F207" s="16"/>
    </row>
    <row r="208" spans="1:6" ht="12.75" customHeight="1">
      <c r="A208" s="593"/>
      <c r="B208" s="136" t="s">
        <v>59</v>
      </c>
      <c r="C208" s="137"/>
      <c r="D208" s="138"/>
      <c r="E208" s="138"/>
      <c r="F208" s="138"/>
    </row>
    <row r="209" spans="1:6" ht="12.75" customHeight="1">
      <c r="A209" s="593"/>
      <c r="B209" s="139" t="s">
        <v>123</v>
      </c>
      <c r="C209" s="140" t="s">
        <v>23</v>
      </c>
      <c r="D209" s="141">
        <f>D205</f>
        <v>0</v>
      </c>
      <c r="E209" s="141">
        <f>E205</f>
        <v>0</v>
      </c>
      <c r="F209" s="141">
        <f>F205</f>
        <v>0</v>
      </c>
    </row>
    <row r="210" spans="1:6" ht="12.75" customHeight="1">
      <c r="A210" s="593"/>
      <c r="B210" s="142"/>
      <c r="C210" s="143" t="s">
        <v>24</v>
      </c>
      <c r="D210" s="144">
        <f>D206</f>
        <v>0</v>
      </c>
      <c r="E210" s="145"/>
      <c r="F210" s="145"/>
    </row>
    <row r="211" spans="1:6" ht="12.75" customHeight="1">
      <c r="A211" s="146"/>
      <c r="B211" s="127"/>
      <c r="C211" s="128"/>
      <c r="D211" s="130"/>
      <c r="E211" s="130"/>
      <c r="F211" s="130"/>
    </row>
    <row r="212" spans="1:6" ht="17.25" customHeight="1">
      <c r="A212" s="592" t="s">
        <v>124</v>
      </c>
      <c r="B212" s="592"/>
      <c r="C212" s="592"/>
      <c r="D212" s="592"/>
      <c r="E212" s="592"/>
      <c r="F212" s="592"/>
    </row>
    <row r="213" spans="1:6" ht="21" customHeight="1">
      <c r="A213" s="131">
        <v>90100</v>
      </c>
      <c r="B213" s="131" t="s">
        <v>125</v>
      </c>
      <c r="C213" s="147"/>
      <c r="D213" s="18"/>
      <c r="E213" s="18"/>
      <c r="F213" s="18"/>
    </row>
    <row r="214" spans="1:6" ht="17.25" customHeight="1">
      <c r="A214" s="148">
        <v>9010100</v>
      </c>
      <c r="B214" s="148" t="s">
        <v>126</v>
      </c>
      <c r="C214" s="147"/>
      <c r="D214" s="18"/>
      <c r="E214" s="18"/>
      <c r="F214" s="18"/>
    </row>
    <row r="215" spans="1:6" ht="12.75" customHeight="1">
      <c r="A215" s="33">
        <v>990010</v>
      </c>
      <c r="B215" s="117" t="s">
        <v>127</v>
      </c>
      <c r="C215" s="147" t="s">
        <v>23</v>
      </c>
      <c r="D215" s="18">
        <v>0</v>
      </c>
      <c r="E215" s="18">
        <v>0</v>
      </c>
      <c r="F215" s="18">
        <v>0</v>
      </c>
    </row>
    <row r="216" spans="1:6" ht="12.75" customHeight="1">
      <c r="A216" s="13"/>
      <c r="B216" s="149"/>
      <c r="C216" s="147" t="s">
        <v>24</v>
      </c>
      <c r="D216" s="18">
        <v>0</v>
      </c>
      <c r="E216" s="18"/>
      <c r="F216" s="18"/>
    </row>
    <row r="217" spans="1:6" ht="15" customHeight="1">
      <c r="A217" s="13"/>
      <c r="B217" s="117"/>
      <c r="C217" s="147"/>
      <c r="D217" s="18"/>
      <c r="E217" s="18"/>
      <c r="F217" s="18"/>
    </row>
    <row r="218" spans="1:6" ht="15" customHeight="1">
      <c r="A218" s="13">
        <v>335</v>
      </c>
      <c r="B218" s="149" t="s">
        <v>128</v>
      </c>
      <c r="C218" s="147"/>
      <c r="D218" s="18"/>
      <c r="E218" s="18"/>
      <c r="F218" s="18"/>
    </row>
    <row r="219" spans="1:6" ht="12.75" customHeight="1">
      <c r="A219" s="13"/>
      <c r="B219" s="117"/>
      <c r="C219" s="147"/>
      <c r="D219" s="18"/>
      <c r="E219" s="18"/>
      <c r="F219" s="18"/>
    </row>
    <row r="220" spans="1:6" ht="25.5" customHeight="1">
      <c r="A220" s="33">
        <v>990020</v>
      </c>
      <c r="B220" s="149" t="s">
        <v>129</v>
      </c>
      <c r="C220" s="147" t="s">
        <v>23</v>
      </c>
      <c r="D220" s="18">
        <v>0</v>
      </c>
      <c r="E220" s="18">
        <v>0</v>
      </c>
      <c r="F220" s="18">
        <v>0</v>
      </c>
    </row>
    <row r="221" spans="1:6" ht="15" customHeight="1">
      <c r="A221" s="33"/>
      <c r="B221" s="117"/>
      <c r="C221" s="147" t="s">
        <v>24</v>
      </c>
      <c r="D221" s="18">
        <v>0</v>
      </c>
      <c r="E221" s="18"/>
      <c r="F221" s="18"/>
    </row>
    <row r="222" spans="1:6" ht="15" customHeight="1">
      <c r="A222" s="33"/>
      <c r="B222" s="149"/>
      <c r="C222" s="147"/>
      <c r="D222" s="18"/>
      <c r="E222" s="18"/>
      <c r="F222" s="18"/>
    </row>
    <row r="223" spans="1:6" ht="28.5" customHeight="1">
      <c r="A223" s="33">
        <v>990030</v>
      </c>
      <c r="B223" s="117" t="s">
        <v>130</v>
      </c>
      <c r="C223" s="147" t="s">
        <v>23</v>
      </c>
      <c r="D223" s="18">
        <v>0</v>
      </c>
      <c r="E223" s="18">
        <v>0</v>
      </c>
      <c r="F223" s="18">
        <v>0</v>
      </c>
    </row>
    <row r="224" spans="1:6" ht="15" customHeight="1">
      <c r="A224" s="13"/>
      <c r="B224" s="149"/>
      <c r="C224" s="147" t="s">
        <v>24</v>
      </c>
      <c r="D224" s="18">
        <v>0</v>
      </c>
      <c r="E224" s="18"/>
      <c r="F224" s="18"/>
    </row>
    <row r="225" spans="1:6" ht="15" customHeight="1">
      <c r="A225" s="13"/>
      <c r="B225" s="117"/>
      <c r="C225" s="147"/>
      <c r="D225" s="18"/>
      <c r="E225" s="18"/>
      <c r="F225" s="18"/>
    </row>
    <row r="226" spans="1:6" ht="15" customHeight="1">
      <c r="A226" s="115">
        <v>318</v>
      </c>
      <c r="B226" s="149" t="s">
        <v>131</v>
      </c>
      <c r="C226" s="147"/>
      <c r="D226" s="18"/>
      <c r="E226" s="18"/>
      <c r="F226" s="18"/>
    </row>
    <row r="227" spans="1:6" ht="15" customHeight="1">
      <c r="A227" s="115">
        <v>317</v>
      </c>
      <c r="B227" s="117" t="s">
        <v>132</v>
      </c>
      <c r="C227" s="147"/>
      <c r="D227" s="18"/>
      <c r="E227" s="18"/>
      <c r="F227" s="18"/>
    </row>
    <row r="228" spans="1:6" ht="15" customHeight="1">
      <c r="A228" s="13"/>
      <c r="B228" s="149"/>
      <c r="C228" s="147"/>
      <c r="D228" s="18"/>
      <c r="E228" s="18"/>
      <c r="F228" s="18"/>
    </row>
    <row r="229" spans="1:6" ht="15" customHeight="1">
      <c r="A229" s="23">
        <v>9010300</v>
      </c>
      <c r="B229" s="23" t="s">
        <v>133</v>
      </c>
      <c r="C229" s="147"/>
      <c r="D229" s="18"/>
      <c r="E229" s="18"/>
      <c r="F229" s="18"/>
    </row>
    <row r="230" spans="1:6" ht="15" customHeight="1">
      <c r="A230" s="33">
        <v>990040</v>
      </c>
      <c r="B230" s="30" t="s">
        <v>134</v>
      </c>
      <c r="C230" s="147" t="s">
        <v>23</v>
      </c>
      <c r="D230" s="18">
        <v>0</v>
      </c>
      <c r="E230" s="18">
        <v>0</v>
      </c>
      <c r="F230" s="18">
        <v>0</v>
      </c>
    </row>
    <row r="231" spans="1:6" ht="15" customHeight="1">
      <c r="A231" s="113"/>
      <c r="B231" s="30"/>
      <c r="C231" s="147" t="s">
        <v>24</v>
      </c>
      <c r="D231" s="18">
        <v>0</v>
      </c>
      <c r="E231" s="18"/>
      <c r="F231" s="18"/>
    </row>
    <row r="232" spans="1:6" ht="15" customHeight="1">
      <c r="A232" s="113"/>
      <c r="B232" s="30"/>
      <c r="C232" s="147"/>
      <c r="D232" s="18"/>
      <c r="E232" s="18"/>
      <c r="F232" s="18"/>
    </row>
    <row r="233" spans="1:6" ht="17.25" customHeight="1">
      <c r="A233" s="115">
        <v>316</v>
      </c>
      <c r="B233" s="30" t="s">
        <v>135</v>
      </c>
      <c r="C233" s="147"/>
      <c r="D233" s="18"/>
      <c r="E233" s="18"/>
      <c r="F233" s="18"/>
    </row>
    <row r="234" spans="1:6" ht="15" customHeight="1">
      <c r="A234" s="113"/>
      <c r="B234" s="30"/>
      <c r="C234" s="147"/>
      <c r="D234" s="18"/>
      <c r="E234" s="18"/>
      <c r="F234" s="18"/>
    </row>
    <row r="235" spans="1:6" ht="28.5" customHeight="1">
      <c r="A235" s="33">
        <v>990050</v>
      </c>
      <c r="B235" s="30" t="s">
        <v>136</v>
      </c>
      <c r="C235" s="147" t="s">
        <v>23</v>
      </c>
      <c r="D235" s="18">
        <v>0</v>
      </c>
      <c r="E235" s="18">
        <v>0</v>
      </c>
      <c r="F235" s="18">
        <v>0</v>
      </c>
    </row>
    <row r="236" spans="1:6" ht="15" customHeight="1">
      <c r="A236" s="113"/>
      <c r="B236" s="30"/>
      <c r="C236" s="147" t="s">
        <v>24</v>
      </c>
      <c r="D236" s="18">
        <v>0</v>
      </c>
      <c r="E236" s="18"/>
      <c r="F236" s="18"/>
    </row>
    <row r="237" spans="1:6" ht="15" customHeight="1">
      <c r="A237" s="113"/>
      <c r="B237" s="30"/>
      <c r="C237" s="147"/>
      <c r="D237" s="18"/>
      <c r="E237" s="18"/>
      <c r="F237" s="18"/>
    </row>
    <row r="238" spans="1:6" ht="15" customHeight="1">
      <c r="A238" s="118">
        <v>9019900</v>
      </c>
      <c r="B238" s="118" t="s">
        <v>137</v>
      </c>
      <c r="C238" s="147"/>
      <c r="D238" s="18"/>
      <c r="E238" s="18"/>
      <c r="F238" s="18"/>
    </row>
    <row r="239" spans="1:6" ht="30" customHeight="1">
      <c r="A239" s="33">
        <v>990060</v>
      </c>
      <c r="B239" s="30" t="s">
        <v>138</v>
      </c>
      <c r="C239" s="147" t="s">
        <v>23</v>
      </c>
      <c r="D239" s="18">
        <v>0</v>
      </c>
      <c r="E239" s="18">
        <v>0</v>
      </c>
      <c r="F239" s="18">
        <v>0</v>
      </c>
    </row>
    <row r="240" spans="1:6" ht="12.75" customHeight="1">
      <c r="A240" s="113"/>
      <c r="B240" s="30"/>
      <c r="C240" s="147" t="s">
        <v>24</v>
      </c>
      <c r="D240" s="18">
        <v>0</v>
      </c>
      <c r="E240" s="18"/>
      <c r="F240" s="18"/>
    </row>
    <row r="241" spans="1:6" ht="12.75" customHeight="1">
      <c r="A241" s="113"/>
      <c r="B241" s="30"/>
      <c r="C241" s="147"/>
      <c r="D241" s="18"/>
      <c r="E241" s="18"/>
      <c r="F241" s="18"/>
    </row>
    <row r="242" spans="1:6" ht="21" customHeight="1">
      <c r="A242" s="115">
        <v>330</v>
      </c>
      <c r="B242" s="30" t="s">
        <v>138</v>
      </c>
      <c r="C242" s="78"/>
      <c r="D242" s="18"/>
      <c r="E242" s="18"/>
      <c r="F242" s="18"/>
    </row>
    <row r="243" spans="1:6" ht="12.75" customHeight="1">
      <c r="A243" s="113"/>
      <c r="B243" s="30"/>
      <c r="C243" s="78"/>
      <c r="D243" s="18"/>
      <c r="E243" s="18"/>
      <c r="F243" s="18"/>
    </row>
    <row r="244" spans="1:6" ht="12.75" customHeight="1">
      <c r="A244" s="33">
        <v>990070</v>
      </c>
      <c r="B244" s="30" t="s">
        <v>139</v>
      </c>
      <c r="C244" s="78" t="s">
        <v>23</v>
      </c>
      <c r="D244" s="18">
        <v>0</v>
      </c>
      <c r="E244" s="18">
        <v>0</v>
      </c>
      <c r="F244" s="18">
        <v>0</v>
      </c>
    </row>
    <row r="245" spans="1:6" ht="12.75" customHeight="1">
      <c r="A245" s="113"/>
      <c r="B245" s="30"/>
      <c r="C245" s="78" t="s">
        <v>24</v>
      </c>
      <c r="D245" s="18">
        <v>0</v>
      </c>
      <c r="E245" s="18"/>
      <c r="F245" s="18"/>
    </row>
    <row r="246" spans="1:6" ht="12.75" customHeight="1">
      <c r="A246" s="113"/>
      <c r="B246" s="30"/>
      <c r="C246" s="78"/>
      <c r="D246" s="18"/>
      <c r="E246" s="18"/>
      <c r="F246" s="18"/>
    </row>
    <row r="247" spans="1:6" ht="25.5" customHeight="1">
      <c r="A247" s="39">
        <v>300</v>
      </c>
      <c r="B247" s="40" t="s">
        <v>140</v>
      </c>
      <c r="C247" s="78"/>
      <c r="D247" s="18"/>
      <c r="E247" s="18"/>
      <c r="F247" s="18"/>
    </row>
    <row r="248" spans="1:6" ht="12.75" customHeight="1">
      <c r="A248" s="115">
        <v>345</v>
      </c>
      <c r="B248" s="30" t="s">
        <v>141</v>
      </c>
      <c r="C248" s="78"/>
      <c r="D248" s="18"/>
      <c r="E248" s="18"/>
      <c r="F248" s="18"/>
    </row>
    <row r="249" spans="1:6" ht="12.75" customHeight="1">
      <c r="A249" s="113"/>
      <c r="B249" s="30"/>
      <c r="C249" s="78"/>
      <c r="D249" s="18"/>
      <c r="E249" s="18"/>
      <c r="F249" s="18"/>
    </row>
    <row r="250" spans="1:6" ht="12.75" customHeight="1">
      <c r="A250" s="33">
        <v>990080</v>
      </c>
      <c r="B250" s="30" t="s">
        <v>142</v>
      </c>
      <c r="C250" s="78" t="s">
        <v>23</v>
      </c>
      <c r="D250" s="18">
        <v>0</v>
      </c>
      <c r="E250" s="18">
        <v>0</v>
      </c>
      <c r="F250" s="18">
        <v>0</v>
      </c>
    </row>
    <row r="251" spans="1:6" ht="12.75" customHeight="1">
      <c r="A251" s="150"/>
      <c r="B251" s="150"/>
      <c r="C251" s="78" t="s">
        <v>24</v>
      </c>
      <c r="D251" s="18">
        <v>0</v>
      </c>
      <c r="E251" s="18"/>
      <c r="F251" s="18"/>
    </row>
    <row r="252" spans="1:6" ht="15.75" customHeight="1">
      <c r="A252" s="151">
        <v>90200</v>
      </c>
      <c r="B252" s="151" t="s">
        <v>143</v>
      </c>
      <c r="C252" s="75"/>
      <c r="D252" s="75"/>
      <c r="E252" s="75"/>
      <c r="F252" s="75"/>
    </row>
    <row r="253" spans="1:6" ht="24.75" customHeight="1">
      <c r="A253" s="118">
        <v>9020100</v>
      </c>
      <c r="B253" s="118" t="s">
        <v>144</v>
      </c>
      <c r="C253" s="78"/>
      <c r="D253" s="78"/>
      <c r="E253" s="78"/>
      <c r="F253" s="78"/>
    </row>
    <row r="254" spans="1:6" ht="27" customHeight="1">
      <c r="A254" s="33">
        <v>990090</v>
      </c>
      <c r="B254" s="30" t="s">
        <v>145</v>
      </c>
      <c r="C254" s="78" t="s">
        <v>23</v>
      </c>
      <c r="D254" s="18">
        <v>0</v>
      </c>
      <c r="E254" s="18">
        <v>0</v>
      </c>
      <c r="F254" s="18">
        <v>0</v>
      </c>
    </row>
    <row r="255" spans="1:6" ht="12.75" customHeight="1">
      <c r="A255" s="113"/>
      <c r="B255" s="34"/>
      <c r="C255" s="78" t="s">
        <v>24</v>
      </c>
      <c r="D255" s="18">
        <v>0</v>
      </c>
      <c r="E255" s="18"/>
      <c r="F255" s="18"/>
    </row>
    <row r="256" spans="1:6" ht="12.75" customHeight="1">
      <c r="A256" s="113"/>
      <c r="B256" s="34"/>
      <c r="C256" s="78"/>
      <c r="D256" s="78"/>
      <c r="E256" s="78"/>
      <c r="F256" s="78"/>
    </row>
    <row r="257" spans="1:6" ht="27.75" customHeight="1">
      <c r="A257" s="33">
        <v>990100</v>
      </c>
      <c r="B257" s="30" t="s">
        <v>146</v>
      </c>
      <c r="C257" s="78" t="s">
        <v>23</v>
      </c>
      <c r="D257" s="16">
        <v>0</v>
      </c>
      <c r="E257" s="16">
        <v>0</v>
      </c>
      <c r="F257" s="16">
        <v>0</v>
      </c>
    </row>
    <row r="258" spans="1:6" ht="12.75" customHeight="1">
      <c r="A258" s="30"/>
      <c r="B258" s="30"/>
      <c r="C258" s="78" t="s">
        <v>24</v>
      </c>
      <c r="D258" s="16">
        <v>0</v>
      </c>
      <c r="E258" s="78"/>
      <c r="F258" s="78"/>
    </row>
    <row r="259" spans="1:6" ht="12.75" customHeight="1">
      <c r="A259" s="30"/>
      <c r="B259" s="30"/>
      <c r="C259" s="78"/>
      <c r="D259" s="78"/>
      <c r="E259" s="78"/>
      <c r="F259" s="78"/>
    </row>
    <row r="260" spans="1:6" ht="12.75" customHeight="1">
      <c r="A260" s="23">
        <v>9020400</v>
      </c>
      <c r="B260" s="23" t="s">
        <v>147</v>
      </c>
      <c r="C260" s="78"/>
      <c r="D260" s="78"/>
      <c r="E260" s="78"/>
      <c r="F260" s="78"/>
    </row>
    <row r="261" spans="1:6" ht="12.75" customHeight="1">
      <c r="A261" s="33">
        <v>990110</v>
      </c>
      <c r="B261" s="30" t="s">
        <v>148</v>
      </c>
      <c r="C261" s="78" t="s">
        <v>23</v>
      </c>
      <c r="D261" s="16">
        <v>0</v>
      </c>
      <c r="E261" s="16">
        <v>0</v>
      </c>
      <c r="F261" s="16">
        <v>0</v>
      </c>
    </row>
    <row r="262" spans="1:6" ht="12.75" customHeight="1">
      <c r="A262" s="113"/>
      <c r="B262" s="30"/>
      <c r="C262" s="78" t="s">
        <v>24</v>
      </c>
      <c r="D262" s="16">
        <v>0</v>
      </c>
      <c r="E262" s="78"/>
      <c r="F262" s="78"/>
    </row>
    <row r="263" spans="1:6" ht="12.75" customHeight="1">
      <c r="A263" s="113"/>
      <c r="B263" s="30"/>
      <c r="C263" s="78"/>
      <c r="D263" s="78"/>
      <c r="E263" s="78"/>
      <c r="F263" s="78"/>
    </row>
    <row r="264" spans="1:6" ht="12.75" customHeight="1">
      <c r="A264" s="115">
        <v>315</v>
      </c>
      <c r="B264" s="30" t="s">
        <v>149</v>
      </c>
      <c r="C264" s="78"/>
      <c r="D264" s="16"/>
      <c r="E264" s="16"/>
      <c r="F264" s="16"/>
    </row>
    <row r="265" spans="1:6" ht="12.75" customHeight="1">
      <c r="A265" s="113"/>
      <c r="B265" s="30"/>
      <c r="C265" s="78"/>
      <c r="D265" s="78"/>
      <c r="E265" s="78"/>
      <c r="F265" s="78"/>
    </row>
    <row r="266" spans="1:6" ht="27" customHeight="1">
      <c r="A266" s="33">
        <v>990120</v>
      </c>
      <c r="B266" s="30" t="s">
        <v>150</v>
      </c>
      <c r="C266" s="78" t="s">
        <v>23</v>
      </c>
      <c r="D266" s="152">
        <v>0</v>
      </c>
      <c r="E266" s="152">
        <v>0</v>
      </c>
      <c r="F266" s="152">
        <v>0</v>
      </c>
    </row>
    <row r="267" spans="1:6" ht="12.75" customHeight="1">
      <c r="A267" s="30"/>
      <c r="B267" s="30"/>
      <c r="C267" s="78" t="s">
        <v>24</v>
      </c>
      <c r="D267" s="152">
        <v>0</v>
      </c>
      <c r="E267" s="152"/>
      <c r="F267" s="152"/>
    </row>
    <row r="268" spans="1:6" ht="12.75" customHeight="1">
      <c r="A268" s="30"/>
      <c r="B268" s="30"/>
      <c r="C268" s="78"/>
      <c r="D268" s="78"/>
      <c r="E268" s="78"/>
      <c r="F268" s="78"/>
    </row>
    <row r="269" spans="1:6" ht="12.75" customHeight="1">
      <c r="A269" s="23">
        <v>9029900</v>
      </c>
      <c r="B269" s="23" t="s">
        <v>151</v>
      </c>
      <c r="C269" s="78"/>
      <c r="D269" s="78"/>
      <c r="E269" s="78"/>
      <c r="F269" s="78"/>
    </row>
    <row r="270" spans="1:6" ht="12.75" customHeight="1">
      <c r="A270" s="33">
        <v>990130</v>
      </c>
      <c r="B270" s="30" t="s">
        <v>151</v>
      </c>
      <c r="C270" s="78" t="s">
        <v>23</v>
      </c>
      <c r="D270" s="16">
        <v>0</v>
      </c>
      <c r="E270" s="16">
        <v>0</v>
      </c>
      <c r="F270" s="16">
        <v>0</v>
      </c>
    </row>
    <row r="271" spans="1:6" ht="12.75" customHeight="1">
      <c r="A271" s="116"/>
      <c r="B271" s="150"/>
      <c r="C271" s="78" t="s">
        <v>24</v>
      </c>
      <c r="D271" s="16">
        <v>0</v>
      </c>
      <c r="E271" s="78"/>
      <c r="F271" s="78"/>
    </row>
    <row r="272" spans="1:6" ht="12.75" customHeight="1">
      <c r="A272" s="116"/>
      <c r="B272" s="150"/>
      <c r="C272" s="78"/>
      <c r="D272" s="78"/>
      <c r="E272" s="78"/>
      <c r="F272" s="78"/>
    </row>
    <row r="273" spans="1:6" ht="26.25" customHeight="1">
      <c r="A273" s="153">
        <v>301</v>
      </c>
      <c r="B273" s="150" t="s">
        <v>152</v>
      </c>
      <c r="C273" s="78"/>
      <c r="D273" s="78"/>
      <c r="E273" s="78"/>
      <c r="F273" s="78"/>
    </row>
    <row r="274" spans="1:6" ht="16.5" customHeight="1">
      <c r="A274" s="153">
        <v>305</v>
      </c>
      <c r="B274" s="150" t="s">
        <v>153</v>
      </c>
      <c r="C274" s="78"/>
      <c r="D274" s="78"/>
      <c r="E274" s="78"/>
      <c r="F274" s="78"/>
    </row>
    <row r="275" spans="1:6" ht="25.5" customHeight="1">
      <c r="A275" s="153">
        <v>310</v>
      </c>
      <c r="B275" s="150" t="s">
        <v>154</v>
      </c>
      <c r="C275" s="78"/>
      <c r="D275" s="78"/>
      <c r="E275" s="78"/>
      <c r="F275" s="78"/>
    </row>
    <row r="276" spans="1:6" ht="12.75" customHeight="1">
      <c r="A276" s="121"/>
      <c r="B276" s="88" t="s">
        <v>59</v>
      </c>
      <c r="C276" s="89"/>
      <c r="D276" s="58"/>
      <c r="E276" s="58"/>
      <c r="F276" s="58"/>
    </row>
    <row r="277" spans="1:6" ht="12.75" customHeight="1">
      <c r="A277" s="124"/>
      <c r="B277" s="92" t="s">
        <v>155</v>
      </c>
      <c r="C277" s="93" t="s">
        <v>23</v>
      </c>
      <c r="D277" s="94">
        <f>D215+D220+D223+D230+D235+D239+D244+D250+D254+D257+D261+D266+D270</f>
        <v>0</v>
      </c>
      <c r="E277" s="94">
        <f>E215+E220+E223+E230+E235+E239+E244+E250+E254+E257+E261+E266+E270</f>
        <v>0</v>
      </c>
      <c r="F277" s="94">
        <f>F215+F220+F223+F230+F235+F239+F244+F250+F254+F257+F261+F266+F270</f>
        <v>0</v>
      </c>
    </row>
    <row r="278" spans="1:6" ht="12.75" customHeight="1">
      <c r="A278" s="96"/>
      <c r="B278" s="125"/>
      <c r="C278" s="97" t="s">
        <v>24</v>
      </c>
      <c r="D278" s="94">
        <f>D216+D221+D224+D231+D236+D240+D245+D251+D255+D258+D262+D267+D271</f>
        <v>0</v>
      </c>
      <c r="E278" s="126"/>
      <c r="F278" s="126"/>
    </row>
    <row r="279" spans="1:6" ht="15" customHeight="1">
      <c r="A279" s="154"/>
      <c r="B279" s="155" t="s">
        <v>156</v>
      </c>
      <c r="C279" s="156" t="s">
        <v>23</v>
      </c>
      <c r="D279" s="157">
        <f>D84+D130+D199+D209+D277+D6+D7+D8+D9</f>
        <v>45662.41</v>
      </c>
      <c r="E279" s="158">
        <f>E84+E130+E199+E209+E277+E6+E7</f>
        <v>0</v>
      </c>
      <c r="F279" s="158">
        <f>F84+F130+F199+F209+F277</f>
        <v>0</v>
      </c>
    </row>
    <row r="280" spans="1:6" ht="15" customHeight="1">
      <c r="A280" s="159"/>
      <c r="B280" s="160"/>
      <c r="C280" s="161" t="s">
        <v>24</v>
      </c>
      <c r="D280" s="162">
        <f>D85+D131+D200+D210+D278+D10</f>
        <v>266932.47</v>
      </c>
      <c r="E280" s="163"/>
      <c r="F280" s="164"/>
    </row>
    <row r="282" ht="24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0">
    <mergeCell ref="A133:F133"/>
    <mergeCell ref="A202:F202"/>
    <mergeCell ref="A208:A210"/>
    <mergeCell ref="A212:F212"/>
    <mergeCell ref="A1:F1"/>
    <mergeCell ref="A2:F2"/>
    <mergeCell ref="A3:F3"/>
    <mergeCell ref="A11:F12"/>
    <mergeCell ref="A83:A85"/>
    <mergeCell ref="A87:F87"/>
  </mergeCells>
  <printOptions horizontalCentered="1"/>
  <pageMargins left="0.15833333333333333" right="0.09444444444444444" top="0.16527777777777777" bottom="0.16944444444444445" header="0.5118055555555555" footer="0.5118055555555555"/>
  <pageSetup horizontalDpi="300" verticalDpi="300" orientation="landscape" paperSize="9"/>
  <rowBreaks count="2" manualBreakCount="2">
    <brk id="66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17"/>
  <sheetViews>
    <sheetView zoomScalePageLayoutView="0" workbookViewId="0" topLeftCell="A625">
      <selection activeCell="A11" sqref="A11:F11"/>
    </sheetView>
  </sheetViews>
  <sheetFormatPr defaultColWidth="9.00390625" defaultRowHeight="12.75"/>
  <cols>
    <col min="1" max="1" width="13.421875" style="165" customWidth="1"/>
    <col min="2" max="2" width="64.7109375" style="166" customWidth="1"/>
    <col min="3" max="3" width="33.140625" style="167" customWidth="1"/>
    <col min="4" max="4" width="12.421875" style="168" customWidth="1"/>
    <col min="5" max="5" width="11.7109375" style="169" customWidth="1"/>
    <col min="6" max="6" width="11.7109375" style="170" customWidth="1"/>
    <col min="7" max="7" width="14.421875" style="171" customWidth="1"/>
    <col min="8" max="8" width="9.140625" style="171" customWidth="1"/>
    <col min="9" max="9" width="15.8515625" style="171" customWidth="1"/>
    <col min="10" max="10" width="9.140625" style="171" customWidth="1"/>
    <col min="11" max="11" width="12.28125" style="171" customWidth="1"/>
    <col min="12" max="253" width="9.140625" style="171" customWidth="1"/>
  </cols>
  <sheetData>
    <row r="1" spans="1:6" ht="21" customHeight="1" hidden="1">
      <c r="A1" s="594" t="s">
        <v>157</v>
      </c>
      <c r="B1" s="594"/>
      <c r="C1" s="594"/>
      <c r="D1" s="594"/>
      <c r="E1" s="594"/>
      <c r="F1" s="594"/>
    </row>
    <row r="2" spans="1:6" ht="21" customHeight="1" hidden="1">
      <c r="A2" s="595" t="s">
        <v>158</v>
      </c>
      <c r="B2" s="595"/>
      <c r="C2" s="595"/>
      <c r="D2" s="595"/>
      <c r="E2" s="595"/>
      <c r="F2" s="595"/>
    </row>
    <row r="4" spans="1:6" ht="12.75" customHeight="1" hidden="1">
      <c r="A4" s="596" t="s">
        <v>159</v>
      </c>
      <c r="B4" s="596" t="s">
        <v>160</v>
      </c>
      <c r="C4" s="596"/>
      <c r="D4" s="597" t="s">
        <v>161</v>
      </c>
      <c r="E4" s="597" t="s">
        <v>162</v>
      </c>
      <c r="F4" s="598" t="s">
        <v>163</v>
      </c>
    </row>
    <row r="5" spans="1:6" ht="13.5" customHeight="1" hidden="1">
      <c r="A5" s="596"/>
      <c r="B5" s="596"/>
      <c r="C5" s="596"/>
      <c r="D5" s="597"/>
      <c r="E5" s="597"/>
      <c r="F5" s="598"/>
    </row>
    <row r="6" spans="1:6" ht="12.75" customHeight="1" hidden="1">
      <c r="A6" s="596"/>
      <c r="B6" s="596"/>
      <c r="C6" s="596"/>
      <c r="D6" s="597"/>
      <c r="E6" s="597"/>
      <c r="F6" s="597"/>
    </row>
    <row r="7" spans="1:6" ht="57" customHeight="1" hidden="1">
      <c r="A7" s="596"/>
      <c r="B7" s="596"/>
      <c r="C7" s="596"/>
      <c r="D7" s="597"/>
      <c r="E7" s="597"/>
      <c r="F7" s="597"/>
    </row>
    <row r="8" spans="1:6" ht="13.5" hidden="1">
      <c r="A8" s="172"/>
      <c r="B8" s="173"/>
      <c r="C8" s="173"/>
      <c r="E8" s="168"/>
      <c r="F8" s="174"/>
    </row>
    <row r="9" spans="1:6" ht="20.25" customHeight="1" hidden="1">
      <c r="A9" s="172"/>
      <c r="B9" s="175" t="s">
        <v>164</v>
      </c>
      <c r="C9" s="173"/>
      <c r="D9" s="176" t="s">
        <v>165</v>
      </c>
      <c r="E9" s="176" t="s">
        <v>165</v>
      </c>
      <c r="F9" s="177" t="s">
        <v>165</v>
      </c>
    </row>
    <row r="10" spans="1:6" ht="13.5" hidden="1">
      <c r="A10" s="178"/>
      <c r="B10" s="179"/>
      <c r="C10" s="179"/>
      <c r="D10" s="180"/>
      <c r="E10" s="180"/>
      <c r="F10" s="181"/>
    </row>
    <row r="11" spans="1:6" ht="42" customHeight="1">
      <c r="A11" s="599" t="s">
        <v>166</v>
      </c>
      <c r="B11" s="599"/>
      <c r="C11" s="599"/>
      <c r="D11" s="599"/>
      <c r="E11" s="599"/>
      <c r="F11" s="599"/>
    </row>
    <row r="12" spans="1:6" ht="18.75" customHeight="1">
      <c r="A12" s="182" t="s">
        <v>167</v>
      </c>
      <c r="B12" s="183"/>
      <c r="C12" s="184"/>
      <c r="D12" s="185" t="s">
        <v>168</v>
      </c>
      <c r="E12" s="185" t="s">
        <v>168</v>
      </c>
      <c r="F12" s="186" t="s">
        <v>168</v>
      </c>
    </row>
    <row r="13" spans="1:6" ht="15.75" customHeight="1">
      <c r="A13" s="187" t="s">
        <v>169</v>
      </c>
      <c r="B13" s="188" t="s">
        <v>170</v>
      </c>
      <c r="C13" s="189"/>
      <c r="D13" s="190"/>
      <c r="E13" s="190"/>
      <c r="F13" s="191"/>
    </row>
    <row r="14" spans="1:6" ht="12.75" customHeight="1">
      <c r="A14" s="192" t="s">
        <v>171</v>
      </c>
      <c r="B14" s="193"/>
      <c r="C14" s="194"/>
      <c r="D14" s="195">
        <v>2018</v>
      </c>
      <c r="E14" s="195">
        <v>2019</v>
      </c>
      <c r="F14" s="196">
        <v>2020</v>
      </c>
    </row>
    <row r="15" spans="1:6" ht="21.75" customHeight="1">
      <c r="A15" s="197"/>
      <c r="B15" s="198" t="s">
        <v>172</v>
      </c>
      <c r="C15" s="173"/>
      <c r="D15" s="168">
        <v>0</v>
      </c>
      <c r="E15" s="168">
        <v>0</v>
      </c>
      <c r="F15" s="168">
        <v>0</v>
      </c>
    </row>
    <row r="16" spans="1:6" s="199" customFormat="1" ht="33" customHeight="1">
      <c r="A16" s="600" t="s">
        <v>173</v>
      </c>
      <c r="B16" s="600"/>
      <c r="C16" s="600"/>
      <c r="D16" s="600"/>
      <c r="E16" s="600"/>
      <c r="F16" s="600"/>
    </row>
    <row r="17" spans="1:6" ht="17.25" customHeight="1">
      <c r="A17" s="182" t="s">
        <v>167</v>
      </c>
      <c r="B17" s="183"/>
      <c r="C17" s="184"/>
      <c r="D17" s="185" t="s">
        <v>168</v>
      </c>
      <c r="E17" s="185" t="s">
        <v>168</v>
      </c>
      <c r="F17" s="186" t="s">
        <v>168</v>
      </c>
    </row>
    <row r="18" spans="1:6" ht="15.75" customHeight="1">
      <c r="A18" s="187" t="s">
        <v>169</v>
      </c>
      <c r="B18" s="188" t="s">
        <v>170</v>
      </c>
      <c r="C18" s="189"/>
      <c r="D18" s="190"/>
      <c r="E18" s="190"/>
      <c r="F18" s="191"/>
    </row>
    <row r="19" spans="1:6" ht="12" customHeight="1">
      <c r="A19" s="192" t="s">
        <v>171</v>
      </c>
      <c r="B19" s="193"/>
      <c r="C19" s="194"/>
      <c r="D19" s="195">
        <v>2018</v>
      </c>
      <c r="E19" s="195">
        <v>2019</v>
      </c>
      <c r="F19" s="196">
        <v>2020</v>
      </c>
    </row>
    <row r="20" spans="1:6" ht="22.5" customHeight="1">
      <c r="A20" s="134"/>
      <c r="B20" s="117" t="s">
        <v>167</v>
      </c>
      <c r="C20" s="200"/>
      <c r="D20" s="201"/>
      <c r="E20" s="201"/>
      <c r="F20" s="201"/>
    </row>
    <row r="21" spans="1:6" ht="26.25" customHeight="1">
      <c r="A21" s="202" t="s">
        <v>174</v>
      </c>
      <c r="B21" s="202" t="s">
        <v>175</v>
      </c>
      <c r="C21" s="203"/>
      <c r="D21" s="201"/>
      <c r="E21" s="201"/>
      <c r="F21" s="201"/>
    </row>
    <row r="22" spans="1:6" ht="21" customHeight="1">
      <c r="A22" s="117"/>
      <c r="B22" s="204" t="s">
        <v>176</v>
      </c>
      <c r="C22" s="205"/>
      <c r="D22" s="206"/>
      <c r="E22" s="206"/>
      <c r="F22" s="206"/>
    </row>
    <row r="23" spans="1:6" ht="12.75" customHeight="1">
      <c r="A23" s="131" t="s">
        <v>177</v>
      </c>
      <c r="B23" s="20" t="s">
        <v>178</v>
      </c>
      <c r="C23" s="207"/>
      <c r="D23" s="208"/>
      <c r="E23" s="208"/>
      <c r="F23" s="208"/>
    </row>
    <row r="24" spans="1:6" ht="12.75" customHeight="1" hidden="1">
      <c r="A24" s="209">
        <v>1030100</v>
      </c>
      <c r="B24" s="210" t="s">
        <v>179</v>
      </c>
      <c r="C24" s="205"/>
      <c r="D24" s="206"/>
      <c r="E24" s="206"/>
      <c r="F24" s="206"/>
    </row>
    <row r="25" spans="1:6" ht="13.5" hidden="1">
      <c r="A25" s="211">
        <v>1030102</v>
      </c>
      <c r="B25" s="212" t="s">
        <v>180</v>
      </c>
      <c r="C25" s="205"/>
      <c r="D25" s="206"/>
      <c r="E25" s="206"/>
      <c r="F25" s="206"/>
    </row>
    <row r="26" spans="1:6" ht="13.5">
      <c r="A26" s="50">
        <v>101010</v>
      </c>
      <c r="B26" s="34" t="s">
        <v>181</v>
      </c>
      <c r="C26" s="203" t="s">
        <v>23</v>
      </c>
      <c r="D26" s="213">
        <v>0</v>
      </c>
      <c r="E26" s="213">
        <v>0</v>
      </c>
      <c r="F26" s="213">
        <v>0</v>
      </c>
    </row>
    <row r="27" spans="1:6" ht="13.5">
      <c r="A27" s="214"/>
      <c r="B27" s="117"/>
      <c r="C27" s="215" t="s">
        <v>182</v>
      </c>
      <c r="D27" s="213">
        <v>0</v>
      </c>
      <c r="E27" s="213">
        <v>0</v>
      </c>
      <c r="F27" s="213">
        <v>0</v>
      </c>
    </row>
    <row r="28" spans="1:6" ht="13.5">
      <c r="A28" s="214"/>
      <c r="B28" s="117"/>
      <c r="C28" s="215" t="s">
        <v>183</v>
      </c>
      <c r="D28" s="213">
        <v>0</v>
      </c>
      <c r="E28" s="213">
        <v>0</v>
      </c>
      <c r="F28" s="213">
        <v>0</v>
      </c>
    </row>
    <row r="29" spans="1:6" ht="13.5">
      <c r="A29" s="214"/>
      <c r="B29" s="117"/>
      <c r="C29" s="203" t="s">
        <v>24</v>
      </c>
      <c r="D29" s="213">
        <v>0</v>
      </c>
      <c r="E29" s="213"/>
      <c r="F29" s="213"/>
    </row>
    <row r="30" spans="1:6" ht="13.5">
      <c r="A30" s="214"/>
      <c r="B30" s="117"/>
      <c r="C30" s="203"/>
      <c r="D30" s="201"/>
      <c r="E30" s="216"/>
      <c r="F30" s="216"/>
    </row>
    <row r="31" spans="1:6" ht="13.5">
      <c r="A31" s="214"/>
      <c r="B31" s="217" t="s">
        <v>184</v>
      </c>
      <c r="C31" s="218"/>
      <c r="D31" s="219"/>
      <c r="E31" s="220"/>
      <c r="F31" s="220"/>
    </row>
    <row r="32" spans="1:6" ht="13.5">
      <c r="A32" s="221"/>
      <c r="B32" s="222" t="s">
        <v>185</v>
      </c>
      <c r="C32" s="223" t="s">
        <v>23</v>
      </c>
      <c r="D32" s="224">
        <f>D26</f>
        <v>0</v>
      </c>
      <c r="E32" s="224">
        <f>E26</f>
        <v>0</v>
      </c>
      <c r="F32" s="224">
        <f>F26</f>
        <v>0</v>
      </c>
    </row>
    <row r="33" spans="1:6" ht="13.5">
      <c r="A33" s="214"/>
      <c r="B33" s="225"/>
      <c r="C33" s="226" t="s">
        <v>182</v>
      </c>
      <c r="D33" s="224">
        <f>D27</f>
        <v>0</v>
      </c>
      <c r="E33" s="224">
        <f>E27</f>
        <v>0</v>
      </c>
      <c r="F33" s="224">
        <f>F27</f>
        <v>0</v>
      </c>
    </row>
    <row r="34" spans="1:6" ht="13.5">
      <c r="A34" s="214"/>
      <c r="B34" s="225"/>
      <c r="C34" s="226" t="s">
        <v>183</v>
      </c>
      <c r="D34" s="224">
        <f>D28</f>
        <v>0</v>
      </c>
      <c r="E34" s="224">
        <f>E28</f>
        <v>0</v>
      </c>
      <c r="F34" s="224">
        <f>F28</f>
        <v>0</v>
      </c>
    </row>
    <row r="35" spans="1:6" ht="13.5">
      <c r="A35" s="214"/>
      <c r="B35" s="227"/>
      <c r="C35" s="228" t="s">
        <v>24</v>
      </c>
      <c r="D35" s="224">
        <f>D29</f>
        <v>0</v>
      </c>
      <c r="E35" s="229"/>
      <c r="F35" s="229"/>
    </row>
    <row r="36" spans="1:6" ht="13.5">
      <c r="A36" s="214"/>
      <c r="B36" s="230" t="s">
        <v>186</v>
      </c>
      <c r="C36" s="231"/>
      <c r="D36" s="232"/>
      <c r="E36" s="233"/>
      <c r="F36" s="233"/>
    </row>
    <row r="37" spans="1:6" ht="13.5">
      <c r="A37" s="214"/>
      <c r="B37" s="234" t="s">
        <v>187</v>
      </c>
      <c r="C37" s="231" t="s">
        <v>23</v>
      </c>
      <c r="D37" s="235">
        <f>D32</f>
        <v>0</v>
      </c>
      <c r="E37" s="236">
        <f>E32</f>
        <v>0</v>
      </c>
      <c r="F37" s="236">
        <f>F32</f>
        <v>0</v>
      </c>
    </row>
    <row r="38" spans="1:6" ht="13.5">
      <c r="A38" s="214"/>
      <c r="B38" s="230"/>
      <c r="C38" s="237" t="s">
        <v>182</v>
      </c>
      <c r="D38" s="235">
        <f>D33</f>
        <v>0</v>
      </c>
      <c r="E38" s="236">
        <f>E33</f>
        <v>0</v>
      </c>
      <c r="F38" s="236">
        <f>F33</f>
        <v>0</v>
      </c>
    </row>
    <row r="39" spans="1:6" ht="13.5">
      <c r="A39" s="214"/>
      <c r="B39" s="230"/>
      <c r="C39" s="237" t="s">
        <v>183</v>
      </c>
      <c r="D39" s="235">
        <f>D34</f>
        <v>0</v>
      </c>
      <c r="E39" s="236">
        <f>E34</f>
        <v>0</v>
      </c>
      <c r="F39" s="236">
        <f>F34</f>
        <v>0</v>
      </c>
    </row>
    <row r="40" spans="1:6" ht="13.5">
      <c r="A40" s="214"/>
      <c r="B40" s="238"/>
      <c r="C40" s="239" t="s">
        <v>24</v>
      </c>
      <c r="D40" s="240">
        <f>D35</f>
        <v>0</v>
      </c>
      <c r="E40" s="241"/>
      <c r="F40" s="241"/>
    </row>
    <row r="41" spans="1:6" ht="18.75" customHeight="1">
      <c r="A41" s="242"/>
      <c r="B41" s="243" t="s">
        <v>188</v>
      </c>
      <c r="C41" s="244"/>
      <c r="D41" s="245"/>
      <c r="E41" s="246"/>
      <c r="F41" s="246"/>
    </row>
    <row r="42" spans="1:6" ht="33" customHeight="1">
      <c r="A42" s="247" t="s">
        <v>189</v>
      </c>
      <c r="B42" s="117" t="s">
        <v>190</v>
      </c>
      <c r="C42" s="203"/>
      <c r="D42" s="201"/>
      <c r="E42" s="216"/>
      <c r="F42" s="216"/>
    </row>
    <row r="43" spans="1:6" ht="21.75" customHeight="1">
      <c r="A43" s="117"/>
      <c r="B43" s="204" t="s">
        <v>176</v>
      </c>
      <c r="C43" s="205"/>
      <c r="D43" s="206"/>
      <c r="E43" s="206"/>
      <c r="F43" s="206"/>
    </row>
    <row r="44" spans="1:6" ht="13.5">
      <c r="A44" s="20" t="s">
        <v>191</v>
      </c>
      <c r="B44" s="20" t="s">
        <v>178</v>
      </c>
      <c r="C44" s="207"/>
      <c r="D44" s="208"/>
      <c r="E44" s="208"/>
      <c r="F44" s="208"/>
    </row>
    <row r="45" spans="1:6" ht="13.5" hidden="1">
      <c r="A45" s="209">
        <v>1030200</v>
      </c>
      <c r="B45" s="210" t="s">
        <v>192</v>
      </c>
      <c r="C45" s="205"/>
      <c r="D45" s="206"/>
      <c r="E45" s="206"/>
      <c r="F45" s="206"/>
    </row>
    <row r="46" spans="1:6" ht="13.5">
      <c r="A46" s="209"/>
      <c r="B46" s="210"/>
      <c r="C46" s="205"/>
      <c r="D46" s="206"/>
      <c r="E46" s="206"/>
      <c r="F46" s="206"/>
    </row>
    <row r="47" spans="1:6" s="167" customFormat="1" ht="27" customHeight="1">
      <c r="A47" s="50">
        <v>103010</v>
      </c>
      <c r="B47" s="34" t="s">
        <v>193</v>
      </c>
      <c r="C47" s="203" t="s">
        <v>23</v>
      </c>
      <c r="D47" s="213">
        <v>0</v>
      </c>
      <c r="E47" s="213">
        <v>0</v>
      </c>
      <c r="F47" s="213">
        <v>0</v>
      </c>
    </row>
    <row r="48" spans="1:6" s="167" customFormat="1" ht="13.5">
      <c r="A48" s="134"/>
      <c r="B48" s="205"/>
      <c r="C48" s="215" t="s">
        <v>182</v>
      </c>
      <c r="D48" s="213">
        <v>0</v>
      </c>
      <c r="E48" s="213">
        <v>0</v>
      </c>
      <c r="F48" s="213">
        <v>0</v>
      </c>
    </row>
    <row r="49" spans="1:6" s="167" customFormat="1" ht="13.5">
      <c r="A49" s="134"/>
      <c r="B49" s="117"/>
      <c r="C49" s="215" t="s">
        <v>183</v>
      </c>
      <c r="D49" s="213">
        <v>0</v>
      </c>
      <c r="E49" s="213">
        <v>0</v>
      </c>
      <c r="F49" s="213">
        <v>0</v>
      </c>
    </row>
    <row r="50" spans="1:6" s="167" customFormat="1" ht="13.5">
      <c r="A50" s="134"/>
      <c r="B50" s="117"/>
      <c r="C50" s="203" t="s">
        <v>24</v>
      </c>
      <c r="D50" s="213">
        <v>0</v>
      </c>
      <c r="E50" s="213"/>
      <c r="F50" s="213"/>
    </row>
    <row r="51" spans="1:6" s="167" customFormat="1" ht="24" customHeight="1">
      <c r="A51" s="248">
        <v>130</v>
      </c>
      <c r="B51" s="117" t="s">
        <v>194</v>
      </c>
      <c r="C51" s="203" t="s">
        <v>195</v>
      </c>
      <c r="D51" s="249"/>
      <c r="E51" s="250"/>
      <c r="F51" s="250"/>
    </row>
    <row r="52" spans="1:6" s="167" customFormat="1" ht="13.5">
      <c r="A52" s="134"/>
      <c r="B52" s="117"/>
      <c r="C52" s="215"/>
      <c r="D52" s="249"/>
      <c r="E52" s="250"/>
      <c r="F52" s="250"/>
    </row>
    <row r="53" spans="1:6" ht="13.5">
      <c r="A53" s="50">
        <v>103020</v>
      </c>
      <c r="B53" s="34" t="s">
        <v>196</v>
      </c>
      <c r="C53" s="203" t="s">
        <v>23</v>
      </c>
      <c r="D53" s="213">
        <v>0</v>
      </c>
      <c r="E53" s="213">
        <v>0</v>
      </c>
      <c r="F53" s="213">
        <v>0</v>
      </c>
    </row>
    <row r="54" spans="1:6" s="167" customFormat="1" ht="13.5">
      <c r="A54" s="214"/>
      <c r="B54" s="117"/>
      <c r="C54" s="215" t="s">
        <v>182</v>
      </c>
      <c r="D54" s="213">
        <v>0</v>
      </c>
      <c r="E54" s="213">
        <v>0</v>
      </c>
      <c r="F54" s="213">
        <v>0</v>
      </c>
    </row>
    <row r="55" spans="1:6" s="167" customFormat="1" ht="13.5">
      <c r="A55" s="214"/>
      <c r="B55" s="117"/>
      <c r="C55" s="215" t="s">
        <v>183</v>
      </c>
      <c r="D55" s="213">
        <v>0</v>
      </c>
      <c r="E55" s="213">
        <v>0</v>
      </c>
      <c r="F55" s="213">
        <v>0</v>
      </c>
    </row>
    <row r="56" spans="1:6" s="167" customFormat="1" ht="13.5">
      <c r="A56" s="214"/>
      <c r="B56" s="117"/>
      <c r="C56" s="203" t="s">
        <v>24</v>
      </c>
      <c r="D56" s="213">
        <v>0</v>
      </c>
      <c r="E56" s="213"/>
      <c r="F56" s="213"/>
    </row>
    <row r="57" spans="1:6" s="167" customFormat="1" ht="13.5">
      <c r="A57" s="214"/>
      <c r="B57" s="117"/>
      <c r="C57" s="203"/>
      <c r="D57" s="251"/>
      <c r="E57" s="252"/>
      <c r="F57" s="252"/>
    </row>
    <row r="58" spans="1:6" s="167" customFormat="1" ht="13.5">
      <c r="A58" s="214"/>
      <c r="B58" s="253" t="s">
        <v>184</v>
      </c>
      <c r="C58" s="254"/>
      <c r="D58" s="255"/>
      <c r="E58" s="256"/>
      <c r="F58" s="256"/>
    </row>
    <row r="59" spans="1:6" s="167" customFormat="1" ht="27">
      <c r="A59" s="257"/>
      <c r="B59" s="258" t="s">
        <v>197</v>
      </c>
      <c r="C59" s="259" t="s">
        <v>23</v>
      </c>
      <c r="D59" s="260">
        <f>D47+D53</f>
        <v>0</v>
      </c>
      <c r="E59" s="260">
        <f>E47+E53</f>
        <v>0</v>
      </c>
      <c r="F59" s="260">
        <f>F47+F53</f>
        <v>0</v>
      </c>
    </row>
    <row r="60" spans="1:6" s="167" customFormat="1" ht="13.5">
      <c r="A60" s="214"/>
      <c r="B60" s="261"/>
      <c r="C60" s="262" t="s">
        <v>182</v>
      </c>
      <c r="D60" s="260">
        <f>D48+D54</f>
        <v>0</v>
      </c>
      <c r="E60" s="260">
        <f>E48+E54</f>
        <v>0</v>
      </c>
      <c r="F60" s="260">
        <f>F48+F54</f>
        <v>0</v>
      </c>
    </row>
    <row r="61" spans="1:6" s="167" customFormat="1" ht="13.5">
      <c r="A61" s="214"/>
      <c r="B61" s="261"/>
      <c r="C61" s="262" t="s">
        <v>183</v>
      </c>
      <c r="D61" s="260">
        <f>D49+D55</f>
        <v>0</v>
      </c>
      <c r="E61" s="260">
        <f>E49+E55</f>
        <v>0</v>
      </c>
      <c r="F61" s="260">
        <f>F49+F55</f>
        <v>0</v>
      </c>
    </row>
    <row r="62" spans="1:6" s="167" customFormat="1" ht="13.5">
      <c r="A62" s="214"/>
      <c r="B62" s="261"/>
      <c r="C62" s="259" t="s">
        <v>24</v>
      </c>
      <c r="D62" s="260">
        <f>D50+D56</f>
        <v>0</v>
      </c>
      <c r="E62" s="263"/>
      <c r="F62" s="263"/>
    </row>
    <row r="63" spans="1:6" s="167" customFormat="1" ht="13.5">
      <c r="A63" s="214"/>
      <c r="B63" s="264" t="s">
        <v>186</v>
      </c>
      <c r="C63" s="265"/>
      <c r="D63" s="266"/>
      <c r="E63" s="267"/>
      <c r="F63" s="267"/>
    </row>
    <row r="64" spans="1:6" s="167" customFormat="1" ht="13.5">
      <c r="A64" s="214"/>
      <c r="B64" s="234" t="s">
        <v>187</v>
      </c>
      <c r="C64" s="231" t="s">
        <v>23</v>
      </c>
      <c r="D64" s="268">
        <f>D59</f>
        <v>0</v>
      </c>
      <c r="E64" s="268">
        <f>E59</f>
        <v>0</v>
      </c>
      <c r="F64" s="268">
        <f>F59</f>
        <v>0</v>
      </c>
    </row>
    <row r="65" spans="1:6" s="167" customFormat="1" ht="13.5">
      <c r="A65" s="214"/>
      <c r="B65" s="230"/>
      <c r="C65" s="231" t="s">
        <v>182</v>
      </c>
      <c r="D65" s="268">
        <f>D60</f>
        <v>0</v>
      </c>
      <c r="E65" s="268">
        <f>E60</f>
        <v>0</v>
      </c>
      <c r="F65" s="268">
        <f>F60</f>
        <v>0</v>
      </c>
    </row>
    <row r="66" spans="1:6" s="167" customFormat="1" ht="13.5">
      <c r="A66" s="214"/>
      <c r="B66" s="230"/>
      <c r="C66" s="237" t="s">
        <v>183</v>
      </c>
      <c r="D66" s="268">
        <f>D61</f>
        <v>0</v>
      </c>
      <c r="E66" s="268">
        <f>E61</f>
        <v>0</v>
      </c>
      <c r="F66" s="268">
        <f>F61</f>
        <v>0</v>
      </c>
    </row>
    <row r="67" spans="1:6" s="167" customFormat="1" ht="13.5">
      <c r="A67" s="214"/>
      <c r="B67" s="230"/>
      <c r="C67" s="231" t="s">
        <v>24</v>
      </c>
      <c r="D67" s="268">
        <f>D62</f>
        <v>0</v>
      </c>
      <c r="E67" s="269"/>
      <c r="F67" s="269"/>
    </row>
    <row r="68" spans="1:6" s="167" customFormat="1" ht="13.5">
      <c r="A68" s="270"/>
      <c r="B68" s="271" t="s">
        <v>167</v>
      </c>
      <c r="C68" s="244"/>
      <c r="D68" s="272"/>
      <c r="E68" s="273"/>
      <c r="F68" s="273"/>
    </row>
    <row r="69" spans="1:6" s="167" customFormat="1" ht="13.5">
      <c r="A69" s="274" t="s">
        <v>198</v>
      </c>
      <c r="B69" s="275" t="s">
        <v>199</v>
      </c>
      <c r="C69" s="203"/>
      <c r="D69" s="251"/>
      <c r="E69" s="252"/>
      <c r="F69" s="252"/>
    </row>
    <row r="70" spans="1:6" s="167" customFormat="1" ht="13.5">
      <c r="A70" s="275"/>
      <c r="B70" s="204" t="s">
        <v>176</v>
      </c>
      <c r="C70" s="203"/>
      <c r="D70" s="251"/>
      <c r="E70" s="252"/>
      <c r="F70" s="252"/>
    </row>
    <row r="71" spans="1:6" s="167" customFormat="1" ht="13.5">
      <c r="A71" s="20" t="s">
        <v>200</v>
      </c>
      <c r="B71" s="20" t="s">
        <v>178</v>
      </c>
      <c r="C71" s="203"/>
      <c r="D71" s="251"/>
      <c r="E71" s="252"/>
      <c r="F71" s="252"/>
    </row>
    <row r="72" spans="1:6" s="167" customFormat="1" ht="13.5">
      <c r="A72" s="51"/>
      <c r="B72" s="46"/>
      <c r="C72" s="203"/>
      <c r="D72" s="251"/>
      <c r="E72" s="252"/>
      <c r="F72" s="252"/>
    </row>
    <row r="73" spans="1:6" ht="27">
      <c r="A73" s="50">
        <v>108010</v>
      </c>
      <c r="B73" s="34" t="s">
        <v>201</v>
      </c>
      <c r="C73" s="203" t="s">
        <v>23</v>
      </c>
      <c r="D73" s="213">
        <v>0</v>
      </c>
      <c r="E73" s="213">
        <v>0</v>
      </c>
      <c r="F73" s="213">
        <v>0</v>
      </c>
    </row>
    <row r="74" spans="1:6" s="167" customFormat="1" ht="13.5">
      <c r="A74" s="50"/>
      <c r="B74" s="28"/>
      <c r="C74" s="215" t="s">
        <v>182</v>
      </c>
      <c r="D74" s="213">
        <v>0</v>
      </c>
      <c r="E74" s="213">
        <v>0</v>
      </c>
      <c r="F74" s="213">
        <v>0</v>
      </c>
    </row>
    <row r="75" spans="1:6" s="167" customFormat="1" ht="13.5">
      <c r="A75" s="50"/>
      <c r="B75" s="34"/>
      <c r="C75" s="215" t="s">
        <v>183</v>
      </c>
      <c r="D75" s="213">
        <v>0</v>
      </c>
      <c r="E75" s="213">
        <v>0</v>
      </c>
      <c r="F75" s="213">
        <v>0</v>
      </c>
    </row>
    <row r="76" spans="1:6" s="167" customFormat="1" ht="13.5">
      <c r="A76" s="50"/>
      <c r="B76" s="34"/>
      <c r="C76" s="203" t="s">
        <v>24</v>
      </c>
      <c r="D76" s="213">
        <v>0</v>
      </c>
      <c r="E76" s="213"/>
      <c r="F76" s="213"/>
    </row>
    <row r="77" spans="1:6" s="167" customFormat="1" ht="13.5">
      <c r="A77" s="50"/>
      <c r="B77" s="34"/>
      <c r="C77" s="203"/>
      <c r="D77" s="201"/>
      <c r="E77" s="201"/>
      <c r="F77" s="201"/>
    </row>
    <row r="78" spans="1:6" ht="13.5">
      <c r="A78" s="50">
        <v>108020</v>
      </c>
      <c r="B78" s="34" t="s">
        <v>202</v>
      </c>
      <c r="C78" s="203" t="s">
        <v>23</v>
      </c>
      <c r="D78" s="213">
        <v>0</v>
      </c>
      <c r="E78" s="213">
        <v>0</v>
      </c>
      <c r="F78" s="213">
        <v>0</v>
      </c>
    </row>
    <row r="79" spans="1:6" s="167" customFormat="1" ht="13.5">
      <c r="A79" s="214"/>
      <c r="B79" s="117"/>
      <c r="C79" s="215" t="s">
        <v>182</v>
      </c>
      <c r="D79" s="213">
        <v>0</v>
      </c>
      <c r="E79" s="213">
        <v>0</v>
      </c>
      <c r="F79" s="213">
        <v>0</v>
      </c>
    </row>
    <row r="80" spans="1:6" s="167" customFormat="1" ht="13.5">
      <c r="A80" s="214"/>
      <c r="B80" s="117"/>
      <c r="C80" s="215" t="s">
        <v>183</v>
      </c>
      <c r="D80" s="213">
        <v>0</v>
      </c>
      <c r="E80" s="213">
        <v>0</v>
      </c>
      <c r="F80" s="213">
        <v>0</v>
      </c>
    </row>
    <row r="81" spans="1:6" s="167" customFormat="1" ht="13.5">
      <c r="A81" s="214"/>
      <c r="B81" s="117"/>
      <c r="C81" s="203" t="s">
        <v>24</v>
      </c>
      <c r="D81" s="213">
        <v>0</v>
      </c>
      <c r="E81" s="213"/>
      <c r="F81" s="213"/>
    </row>
    <row r="82" spans="1:6" s="167" customFormat="1" ht="13.5">
      <c r="A82" s="214"/>
      <c r="B82" s="117"/>
      <c r="C82" s="203"/>
      <c r="D82" s="251"/>
      <c r="E82" s="250"/>
      <c r="F82" s="250"/>
    </row>
    <row r="83" spans="1:6" s="167" customFormat="1" ht="13.5">
      <c r="A83" s="214"/>
      <c r="B83" s="253" t="s">
        <v>184</v>
      </c>
      <c r="C83" s="254"/>
      <c r="D83" s="255"/>
      <c r="E83" s="276"/>
      <c r="F83" s="276"/>
    </row>
    <row r="84" spans="1:6" s="167" customFormat="1" ht="13.5">
      <c r="A84" s="257"/>
      <c r="B84" s="277" t="s">
        <v>203</v>
      </c>
      <c r="C84" s="259" t="s">
        <v>23</v>
      </c>
      <c r="D84" s="260">
        <f>D73+D78</f>
        <v>0</v>
      </c>
      <c r="E84" s="260">
        <f>E73+E78</f>
        <v>0</v>
      </c>
      <c r="F84" s="260">
        <f>F73+F78</f>
        <v>0</v>
      </c>
    </row>
    <row r="85" spans="1:6" s="167" customFormat="1" ht="13.5">
      <c r="A85" s="214"/>
      <c r="B85" s="261"/>
      <c r="C85" s="262" t="s">
        <v>182</v>
      </c>
      <c r="D85" s="260">
        <f>D74+D79</f>
        <v>0</v>
      </c>
      <c r="E85" s="260">
        <f>E74+E79</f>
        <v>0</v>
      </c>
      <c r="F85" s="260">
        <f>F74+F79</f>
        <v>0</v>
      </c>
    </row>
    <row r="86" spans="1:6" s="167" customFormat="1" ht="13.5">
      <c r="A86" s="214"/>
      <c r="B86" s="261"/>
      <c r="C86" s="262" t="s">
        <v>183</v>
      </c>
      <c r="D86" s="260">
        <f>D75+D80</f>
        <v>0</v>
      </c>
      <c r="E86" s="260">
        <f>E75+E80</f>
        <v>0</v>
      </c>
      <c r="F86" s="260">
        <f>F75+F80</f>
        <v>0</v>
      </c>
    </row>
    <row r="87" spans="1:6" s="167" customFormat="1" ht="13.5">
      <c r="A87" s="214"/>
      <c r="B87" s="261"/>
      <c r="C87" s="259" t="s">
        <v>24</v>
      </c>
      <c r="D87" s="260">
        <f>D76+D81</f>
        <v>0</v>
      </c>
      <c r="E87" s="260"/>
      <c r="F87" s="260"/>
    </row>
    <row r="88" spans="1:6" s="167" customFormat="1" ht="13.5">
      <c r="A88" s="214"/>
      <c r="B88" s="264" t="s">
        <v>186</v>
      </c>
      <c r="C88" s="265"/>
      <c r="D88" s="266"/>
      <c r="E88" s="267"/>
      <c r="F88" s="267"/>
    </row>
    <row r="89" spans="1:6" s="167" customFormat="1" ht="13.5">
      <c r="A89" s="214"/>
      <c r="B89" s="234" t="s">
        <v>187</v>
      </c>
      <c r="C89" s="231" t="s">
        <v>23</v>
      </c>
      <c r="D89" s="268">
        <f>D84</f>
        <v>0</v>
      </c>
      <c r="E89" s="268">
        <f>E84</f>
        <v>0</v>
      </c>
      <c r="F89" s="268">
        <f>F84</f>
        <v>0</v>
      </c>
    </row>
    <row r="90" spans="1:6" s="167" customFormat="1" ht="13.5">
      <c r="A90" s="214"/>
      <c r="B90" s="230"/>
      <c r="C90" s="237" t="s">
        <v>182</v>
      </c>
      <c r="D90" s="268">
        <f>D85</f>
        <v>0</v>
      </c>
      <c r="E90" s="268">
        <f>E85</f>
        <v>0</v>
      </c>
      <c r="F90" s="268">
        <f>F85</f>
        <v>0</v>
      </c>
    </row>
    <row r="91" spans="1:6" s="167" customFormat="1" ht="13.5">
      <c r="A91" s="214"/>
      <c r="B91" s="230"/>
      <c r="C91" s="237" t="s">
        <v>183</v>
      </c>
      <c r="D91" s="268">
        <f>D86</f>
        <v>0</v>
      </c>
      <c r="E91" s="268">
        <f>E86</f>
        <v>0</v>
      </c>
      <c r="F91" s="268">
        <f>F86</f>
        <v>0</v>
      </c>
    </row>
    <row r="92" spans="1:6" s="167" customFormat="1" ht="13.5">
      <c r="A92" s="214"/>
      <c r="B92" s="230"/>
      <c r="C92" s="231" t="s">
        <v>24</v>
      </c>
      <c r="D92" s="268">
        <f>D87</f>
        <v>0</v>
      </c>
      <c r="E92" s="268"/>
      <c r="F92" s="268"/>
    </row>
    <row r="93" spans="1:6" s="167" customFormat="1" ht="15.75" customHeight="1">
      <c r="A93" s="278"/>
      <c r="B93" s="243" t="s">
        <v>167</v>
      </c>
      <c r="C93" s="244"/>
      <c r="D93" s="272"/>
      <c r="E93" s="273"/>
      <c r="F93" s="273"/>
    </row>
    <row r="94" spans="1:6" s="167" customFormat="1" ht="18.75" customHeight="1">
      <c r="A94" s="247" t="s">
        <v>204</v>
      </c>
      <c r="B94" s="117" t="s">
        <v>205</v>
      </c>
      <c r="C94" s="203"/>
      <c r="D94" s="251"/>
      <c r="E94" s="252"/>
      <c r="F94" s="252"/>
    </row>
    <row r="95" spans="1:6" s="167" customFormat="1" ht="13.5">
      <c r="A95" s="117"/>
      <c r="B95" s="279" t="s">
        <v>176</v>
      </c>
      <c r="C95" s="203"/>
      <c r="D95" s="251"/>
      <c r="E95" s="252"/>
      <c r="F95" s="252"/>
    </row>
    <row r="96" spans="1:6" s="167" customFormat="1" ht="13.5">
      <c r="A96" s="280" t="s">
        <v>206</v>
      </c>
      <c r="B96" s="132" t="s">
        <v>207</v>
      </c>
      <c r="C96" s="203"/>
      <c r="D96" s="251"/>
      <c r="E96" s="252"/>
      <c r="F96" s="252"/>
    </row>
    <row r="97" spans="1:6" s="167" customFormat="1" ht="13.5">
      <c r="A97" s="214"/>
      <c r="B97" s="117"/>
      <c r="C97" s="203"/>
      <c r="D97" s="251"/>
      <c r="E97" s="252"/>
      <c r="F97" s="252"/>
    </row>
    <row r="98" spans="1:6" ht="13.5">
      <c r="A98" s="50">
        <v>111010</v>
      </c>
      <c r="B98" s="34" t="s">
        <v>84</v>
      </c>
      <c r="C98" s="203" t="s">
        <v>23</v>
      </c>
      <c r="D98" s="213">
        <v>0</v>
      </c>
      <c r="E98" s="213">
        <v>0</v>
      </c>
      <c r="F98" s="213">
        <v>0</v>
      </c>
    </row>
    <row r="99" spans="1:6" ht="13.5">
      <c r="A99" s="50"/>
      <c r="B99" s="34"/>
      <c r="C99" s="215" t="s">
        <v>182</v>
      </c>
      <c r="D99" s="213">
        <v>0</v>
      </c>
      <c r="E99" s="213">
        <v>0</v>
      </c>
      <c r="F99" s="213">
        <v>0</v>
      </c>
    </row>
    <row r="100" spans="1:6" ht="13.5">
      <c r="A100" s="50"/>
      <c r="B100" s="34"/>
      <c r="C100" s="215" t="s">
        <v>183</v>
      </c>
      <c r="D100" s="213">
        <v>0</v>
      </c>
      <c r="E100" s="213">
        <v>0</v>
      </c>
      <c r="F100" s="213">
        <v>0</v>
      </c>
    </row>
    <row r="101" spans="1:6" ht="13.5">
      <c r="A101" s="50"/>
      <c r="B101" s="34"/>
      <c r="C101" s="203" t="s">
        <v>24</v>
      </c>
      <c r="D101" s="213">
        <v>0</v>
      </c>
      <c r="E101" s="213"/>
      <c r="F101" s="213"/>
    </row>
    <row r="102" spans="1:6" ht="13.5">
      <c r="A102" s="50"/>
      <c r="B102" s="34"/>
      <c r="C102" s="203"/>
      <c r="D102" s="251"/>
      <c r="E102" s="252"/>
      <c r="F102" s="252"/>
    </row>
    <row r="103" spans="1:6" ht="13.5">
      <c r="A103" s="53">
        <v>319</v>
      </c>
      <c r="B103" s="34" t="s">
        <v>84</v>
      </c>
      <c r="C103" s="203" t="s">
        <v>208</v>
      </c>
      <c r="D103" s="251"/>
      <c r="E103" s="252"/>
      <c r="F103" s="252"/>
    </row>
    <row r="104" spans="1:6" ht="13.5">
      <c r="A104" s="50"/>
      <c r="B104" s="34"/>
      <c r="C104" s="203"/>
      <c r="D104" s="251"/>
      <c r="E104" s="252"/>
      <c r="F104" s="252"/>
    </row>
    <row r="105" spans="1:6" ht="13.5">
      <c r="A105" s="281" t="s">
        <v>209</v>
      </c>
      <c r="B105" s="20" t="s">
        <v>178</v>
      </c>
      <c r="C105" s="203"/>
      <c r="D105" s="251"/>
      <c r="E105" s="252"/>
      <c r="F105" s="252"/>
    </row>
    <row r="106" spans="1:6" ht="13.5">
      <c r="A106" s="34"/>
      <c r="B106" s="34"/>
      <c r="C106" s="203"/>
      <c r="D106" s="251"/>
      <c r="E106" s="252"/>
      <c r="F106" s="252"/>
    </row>
    <row r="107" spans="1:6" ht="13.5">
      <c r="A107" s="50">
        <v>111020</v>
      </c>
      <c r="B107" s="34" t="s">
        <v>210</v>
      </c>
      <c r="C107" s="203" t="s">
        <v>23</v>
      </c>
      <c r="D107" s="213">
        <v>2318</v>
      </c>
      <c r="E107" s="213">
        <v>0</v>
      </c>
      <c r="F107" s="213">
        <v>0</v>
      </c>
    </row>
    <row r="108" spans="1:6" ht="13.5">
      <c r="A108" s="50"/>
      <c r="B108" s="28"/>
      <c r="C108" s="215" t="s">
        <v>182</v>
      </c>
      <c r="D108" s="213">
        <v>0</v>
      </c>
      <c r="E108" s="213">
        <v>0</v>
      </c>
      <c r="F108" s="213">
        <v>0</v>
      </c>
    </row>
    <row r="109" spans="1:6" ht="13.5">
      <c r="A109" s="50"/>
      <c r="B109" s="28"/>
      <c r="C109" s="215" t="s">
        <v>183</v>
      </c>
      <c r="D109" s="213">
        <v>0</v>
      </c>
      <c r="E109" s="213">
        <v>0</v>
      </c>
      <c r="F109" s="213">
        <v>0</v>
      </c>
    </row>
    <row r="110" spans="1:6" ht="13.5">
      <c r="A110" s="50"/>
      <c r="B110" s="34"/>
      <c r="C110" s="203" t="s">
        <v>24</v>
      </c>
      <c r="D110" s="213">
        <v>5786.64</v>
      </c>
      <c r="E110" s="213"/>
      <c r="F110" s="213"/>
    </row>
    <row r="111" spans="1:6" ht="13.5">
      <c r="A111" s="50"/>
      <c r="B111" s="34"/>
      <c r="C111" s="203"/>
      <c r="D111" s="282"/>
      <c r="E111" s="282"/>
      <c r="F111" s="282"/>
    </row>
    <row r="112" spans="1:6" ht="28.5" customHeight="1">
      <c r="A112" s="50">
        <v>111030</v>
      </c>
      <c r="B112" s="34" t="s">
        <v>211</v>
      </c>
      <c r="C112" s="203" t="s">
        <v>23</v>
      </c>
      <c r="D112" s="213">
        <v>0</v>
      </c>
      <c r="E112" s="213">
        <v>0</v>
      </c>
      <c r="F112" s="213">
        <v>0</v>
      </c>
    </row>
    <row r="113" spans="1:6" ht="13.5">
      <c r="A113" s="50"/>
      <c r="B113" s="34"/>
      <c r="C113" s="215" t="s">
        <v>182</v>
      </c>
      <c r="D113" s="213">
        <v>0</v>
      </c>
      <c r="E113" s="213">
        <v>0</v>
      </c>
      <c r="F113" s="213">
        <v>0</v>
      </c>
    </row>
    <row r="114" spans="1:6" ht="13.5">
      <c r="A114" s="50"/>
      <c r="B114" s="34"/>
      <c r="C114" s="215" t="s">
        <v>183</v>
      </c>
      <c r="D114" s="213">
        <v>0</v>
      </c>
      <c r="E114" s="213">
        <v>0</v>
      </c>
      <c r="F114" s="213">
        <v>0</v>
      </c>
    </row>
    <row r="115" spans="1:6" ht="13.5">
      <c r="A115" s="50"/>
      <c r="B115" s="34"/>
      <c r="C115" s="203" t="s">
        <v>24</v>
      </c>
      <c r="D115" s="213">
        <v>0</v>
      </c>
      <c r="E115" s="213"/>
      <c r="F115" s="213"/>
    </row>
    <row r="116" spans="1:6" ht="13.5">
      <c r="A116" s="50"/>
      <c r="B116" s="34"/>
      <c r="C116" s="203"/>
      <c r="D116" s="282"/>
      <c r="E116" s="282"/>
      <c r="F116" s="282"/>
    </row>
    <row r="117" spans="1:6" ht="27">
      <c r="A117" s="283">
        <v>111040</v>
      </c>
      <c r="B117" s="34" t="s">
        <v>212</v>
      </c>
      <c r="C117" s="203" t="s">
        <v>23</v>
      </c>
      <c r="D117" s="213">
        <v>0</v>
      </c>
      <c r="E117" s="213">
        <v>0</v>
      </c>
      <c r="F117" s="213">
        <v>0</v>
      </c>
    </row>
    <row r="118" spans="1:6" ht="13.5">
      <c r="A118" s="50"/>
      <c r="B118" s="34"/>
      <c r="C118" s="215" t="s">
        <v>182</v>
      </c>
      <c r="D118" s="213">
        <v>0</v>
      </c>
      <c r="E118" s="213">
        <v>0</v>
      </c>
      <c r="F118" s="213">
        <v>0</v>
      </c>
    </row>
    <row r="119" spans="1:6" ht="13.5">
      <c r="A119" s="50"/>
      <c r="B119" s="34"/>
      <c r="C119" s="215" t="s">
        <v>183</v>
      </c>
      <c r="D119" s="213">
        <v>0</v>
      </c>
      <c r="E119" s="213">
        <v>0</v>
      </c>
      <c r="F119" s="213">
        <v>0</v>
      </c>
    </row>
    <row r="120" spans="1:6" ht="13.5">
      <c r="A120" s="50"/>
      <c r="B120" s="34"/>
      <c r="C120" s="203" t="s">
        <v>24</v>
      </c>
      <c r="D120" s="213">
        <v>0</v>
      </c>
      <c r="E120" s="213"/>
      <c r="F120" s="213"/>
    </row>
    <row r="121" spans="1:6" ht="13.5">
      <c r="A121" s="50"/>
      <c r="B121" s="34"/>
      <c r="C121" s="203"/>
      <c r="D121" s="213"/>
      <c r="E121" s="213"/>
      <c r="F121" s="213"/>
    </row>
    <row r="122" spans="1:6" ht="13.5">
      <c r="A122" s="281" t="s">
        <v>213</v>
      </c>
      <c r="B122" s="20" t="s">
        <v>214</v>
      </c>
      <c r="C122" s="203"/>
      <c r="D122" s="213"/>
      <c r="E122" s="213"/>
      <c r="F122" s="213"/>
    </row>
    <row r="123" spans="1:6" ht="13.5">
      <c r="A123" s="50"/>
      <c r="B123" s="34"/>
      <c r="C123" s="203"/>
      <c r="D123" s="213"/>
      <c r="E123" s="213"/>
      <c r="F123" s="213"/>
    </row>
    <row r="124" spans="1:6" ht="13.5">
      <c r="A124" s="50">
        <v>111050</v>
      </c>
      <c r="B124" s="34" t="s">
        <v>215</v>
      </c>
      <c r="C124" s="203" t="s">
        <v>23</v>
      </c>
      <c r="D124" s="213">
        <v>0</v>
      </c>
      <c r="E124" s="213">
        <v>0</v>
      </c>
      <c r="F124" s="213">
        <v>0</v>
      </c>
    </row>
    <row r="125" spans="1:6" ht="13.5">
      <c r="A125" s="50"/>
      <c r="B125" s="34"/>
      <c r="C125" s="215" t="s">
        <v>182</v>
      </c>
      <c r="D125" s="213">
        <v>0</v>
      </c>
      <c r="E125" s="213">
        <v>0</v>
      </c>
      <c r="F125" s="213">
        <v>0</v>
      </c>
    </row>
    <row r="126" spans="1:6" ht="13.5">
      <c r="A126" s="50"/>
      <c r="B126" s="34"/>
      <c r="C126" s="215" t="s">
        <v>183</v>
      </c>
      <c r="D126" s="213">
        <v>0</v>
      </c>
      <c r="E126" s="213">
        <v>0</v>
      </c>
      <c r="F126" s="213">
        <v>0</v>
      </c>
    </row>
    <row r="127" spans="1:6" ht="13.5">
      <c r="A127" s="50"/>
      <c r="B127" s="34"/>
      <c r="C127" s="203" t="s">
        <v>24</v>
      </c>
      <c r="D127" s="213">
        <v>0</v>
      </c>
      <c r="E127" s="213"/>
      <c r="F127" s="213"/>
    </row>
    <row r="128" spans="1:6" ht="13.5">
      <c r="A128" s="50"/>
      <c r="B128" s="34"/>
      <c r="C128" s="203"/>
      <c r="D128" s="213"/>
      <c r="E128" s="213"/>
      <c r="F128" s="213"/>
    </row>
    <row r="129" spans="1:6" ht="13.5">
      <c r="A129" s="281" t="s">
        <v>216</v>
      </c>
      <c r="B129" s="20" t="s">
        <v>217</v>
      </c>
      <c r="C129" s="203"/>
      <c r="D129" s="213"/>
      <c r="E129" s="213"/>
      <c r="F129" s="213"/>
    </row>
    <row r="130" spans="1:6" ht="13.5">
      <c r="A130" s="50"/>
      <c r="B130" s="34"/>
      <c r="C130" s="203"/>
      <c r="D130" s="213"/>
      <c r="E130" s="213"/>
      <c r="F130" s="213"/>
    </row>
    <row r="131" spans="1:6" ht="13.5">
      <c r="A131" s="50">
        <v>111060</v>
      </c>
      <c r="B131" s="34" t="s">
        <v>218</v>
      </c>
      <c r="C131" s="203" t="s">
        <v>23</v>
      </c>
      <c r="D131" s="213">
        <v>0</v>
      </c>
      <c r="E131" s="213">
        <v>0</v>
      </c>
      <c r="F131" s="213">
        <v>0</v>
      </c>
    </row>
    <row r="132" spans="1:6" ht="13.5">
      <c r="A132" s="50"/>
      <c r="B132" s="34"/>
      <c r="C132" s="215" t="s">
        <v>182</v>
      </c>
      <c r="D132" s="213">
        <v>0</v>
      </c>
      <c r="E132" s="213">
        <v>0</v>
      </c>
      <c r="F132" s="213">
        <v>0</v>
      </c>
    </row>
    <row r="133" spans="1:6" ht="13.5">
      <c r="A133" s="50"/>
      <c r="B133" s="34"/>
      <c r="C133" s="215" t="s">
        <v>183</v>
      </c>
      <c r="D133" s="213">
        <v>0</v>
      </c>
      <c r="E133" s="213">
        <v>0</v>
      </c>
      <c r="F133" s="213">
        <v>0</v>
      </c>
    </row>
    <row r="134" spans="1:6" ht="13.5">
      <c r="A134" s="50"/>
      <c r="B134" s="34"/>
      <c r="C134" s="203" t="s">
        <v>24</v>
      </c>
      <c r="D134" s="213">
        <v>0</v>
      </c>
      <c r="E134" s="213"/>
      <c r="F134" s="213"/>
    </row>
    <row r="135" spans="1:6" ht="13.5">
      <c r="A135" s="50"/>
      <c r="B135" s="34"/>
      <c r="C135" s="203"/>
      <c r="D135" s="213"/>
      <c r="E135" s="213"/>
      <c r="F135" s="213"/>
    </row>
    <row r="136" spans="1:6" ht="27">
      <c r="A136" s="50">
        <v>111070</v>
      </c>
      <c r="B136" s="34" t="s">
        <v>219</v>
      </c>
      <c r="C136" s="203" t="s">
        <v>23</v>
      </c>
      <c r="D136" s="213">
        <v>0</v>
      </c>
      <c r="E136" s="213">
        <v>0</v>
      </c>
      <c r="F136" s="213">
        <v>0</v>
      </c>
    </row>
    <row r="137" spans="1:6" ht="13.5">
      <c r="A137" s="50"/>
      <c r="B137" s="34"/>
      <c r="C137" s="215" t="s">
        <v>182</v>
      </c>
      <c r="D137" s="213">
        <v>0</v>
      </c>
      <c r="E137" s="213">
        <v>0</v>
      </c>
      <c r="F137" s="213">
        <v>0</v>
      </c>
    </row>
    <row r="138" spans="1:6" ht="13.5">
      <c r="A138" s="50"/>
      <c r="B138" s="34"/>
      <c r="C138" s="215" t="s">
        <v>183</v>
      </c>
      <c r="D138" s="213">
        <v>0</v>
      </c>
      <c r="E138" s="213">
        <v>0</v>
      </c>
      <c r="F138" s="213">
        <v>0</v>
      </c>
    </row>
    <row r="139" spans="1:6" ht="13.5">
      <c r="A139" s="50"/>
      <c r="B139" s="34"/>
      <c r="C139" s="203" t="s">
        <v>24</v>
      </c>
      <c r="D139" s="213">
        <v>0</v>
      </c>
      <c r="E139" s="213"/>
      <c r="F139" s="213"/>
    </row>
    <row r="140" spans="1:6" ht="13.5">
      <c r="A140" s="50"/>
      <c r="B140" s="34"/>
      <c r="C140" s="203"/>
      <c r="D140" s="282"/>
      <c r="E140" s="282"/>
      <c r="F140" s="282"/>
    </row>
    <row r="141" spans="1:6" ht="13.5">
      <c r="A141" s="50">
        <v>111080</v>
      </c>
      <c r="B141" s="34" t="s">
        <v>132</v>
      </c>
      <c r="C141" s="203" t="s">
        <v>23</v>
      </c>
      <c r="D141" s="213">
        <v>0</v>
      </c>
      <c r="E141" s="213">
        <v>0</v>
      </c>
      <c r="F141" s="213">
        <v>0</v>
      </c>
    </row>
    <row r="142" spans="1:6" ht="13.5">
      <c r="A142" s="50"/>
      <c r="B142" s="28"/>
      <c r="C142" s="215" t="s">
        <v>182</v>
      </c>
      <c r="D142" s="213">
        <v>0</v>
      </c>
      <c r="E142" s="213">
        <v>0</v>
      </c>
      <c r="F142" s="213">
        <v>0</v>
      </c>
    </row>
    <row r="143" spans="1:6" ht="13.5">
      <c r="A143" s="50"/>
      <c r="B143" s="28"/>
      <c r="C143" s="215" t="s">
        <v>183</v>
      </c>
      <c r="D143" s="213">
        <v>0</v>
      </c>
      <c r="E143" s="213">
        <v>0</v>
      </c>
      <c r="F143" s="213">
        <v>0</v>
      </c>
    </row>
    <row r="144" spans="1:6" ht="13.5">
      <c r="A144" s="50"/>
      <c r="B144" s="28"/>
      <c r="C144" s="203" t="s">
        <v>24</v>
      </c>
      <c r="D144" s="213">
        <v>0</v>
      </c>
      <c r="E144" s="213"/>
      <c r="F144" s="213"/>
    </row>
    <row r="145" spans="1:6" ht="13.5">
      <c r="A145" s="50"/>
      <c r="B145" s="28"/>
      <c r="C145" s="203"/>
      <c r="D145" s="213"/>
      <c r="E145" s="213"/>
      <c r="F145" s="213"/>
    </row>
    <row r="146" spans="1:6" ht="13.5">
      <c r="A146" s="50">
        <v>111090</v>
      </c>
      <c r="B146" s="34" t="s">
        <v>220</v>
      </c>
      <c r="C146" s="203" t="s">
        <v>23</v>
      </c>
      <c r="D146" s="213">
        <v>0</v>
      </c>
      <c r="E146" s="213">
        <v>0</v>
      </c>
      <c r="F146" s="213">
        <v>0</v>
      </c>
    </row>
    <row r="147" spans="1:6" ht="13.5">
      <c r="A147" s="50"/>
      <c r="B147" s="28"/>
      <c r="C147" s="215" t="s">
        <v>182</v>
      </c>
      <c r="D147" s="213">
        <v>0</v>
      </c>
      <c r="E147" s="213">
        <v>0</v>
      </c>
      <c r="F147" s="213">
        <v>0</v>
      </c>
    </row>
    <row r="148" spans="1:6" ht="13.5">
      <c r="A148" s="50"/>
      <c r="B148" s="34"/>
      <c r="C148" s="215" t="s">
        <v>183</v>
      </c>
      <c r="D148" s="213">
        <v>0</v>
      </c>
      <c r="E148" s="213">
        <v>0</v>
      </c>
      <c r="F148" s="213">
        <v>0</v>
      </c>
    </row>
    <row r="149" spans="1:6" ht="13.5">
      <c r="A149" s="50"/>
      <c r="B149" s="34"/>
      <c r="C149" s="203" t="s">
        <v>24</v>
      </c>
      <c r="D149" s="213">
        <v>0</v>
      </c>
      <c r="E149" s="213"/>
      <c r="F149" s="213"/>
    </row>
    <row r="150" spans="1:6" ht="13.5">
      <c r="A150" s="50"/>
      <c r="B150" s="34"/>
      <c r="C150" s="203"/>
      <c r="D150" s="282"/>
      <c r="E150" s="282"/>
      <c r="F150" s="282"/>
    </row>
    <row r="151" spans="1:6" ht="13.5">
      <c r="A151" s="50">
        <v>111100</v>
      </c>
      <c r="B151" s="34" t="s">
        <v>221</v>
      </c>
      <c r="C151" s="203" t="s">
        <v>23</v>
      </c>
      <c r="D151" s="213">
        <v>0</v>
      </c>
      <c r="E151" s="213">
        <v>0</v>
      </c>
      <c r="F151" s="213">
        <v>0</v>
      </c>
    </row>
    <row r="152" spans="1:6" ht="13.5">
      <c r="A152" s="50"/>
      <c r="B152" s="34"/>
      <c r="C152" s="215" t="s">
        <v>182</v>
      </c>
      <c r="D152" s="213">
        <v>0</v>
      </c>
      <c r="E152" s="213">
        <v>0</v>
      </c>
      <c r="F152" s="213">
        <v>0</v>
      </c>
    </row>
    <row r="153" spans="1:6" ht="13.5">
      <c r="A153" s="214"/>
      <c r="B153" s="117"/>
      <c r="C153" s="215" t="s">
        <v>183</v>
      </c>
      <c r="D153" s="213">
        <v>0</v>
      </c>
      <c r="E153" s="213">
        <v>0</v>
      </c>
      <c r="F153" s="213">
        <v>0</v>
      </c>
    </row>
    <row r="154" spans="1:6" ht="13.5">
      <c r="A154" s="214"/>
      <c r="B154" s="117"/>
      <c r="C154" s="203" t="s">
        <v>24</v>
      </c>
      <c r="D154" s="213">
        <v>0</v>
      </c>
      <c r="E154" s="213"/>
      <c r="F154" s="213"/>
    </row>
    <row r="155" spans="1:6" ht="13.5">
      <c r="A155" s="214"/>
      <c r="B155" s="217" t="s">
        <v>222</v>
      </c>
      <c r="C155" s="218"/>
      <c r="D155" s="284"/>
      <c r="E155" s="284"/>
      <c r="F155" s="284"/>
    </row>
    <row r="156" spans="1:6" ht="13.5">
      <c r="A156" s="257"/>
      <c r="B156" s="222" t="s">
        <v>223</v>
      </c>
      <c r="C156" s="223" t="s">
        <v>23</v>
      </c>
      <c r="D156" s="285">
        <f>D98+D107+D112+D117+D124+D131+D136+D141+D146+D151</f>
        <v>2318</v>
      </c>
      <c r="E156" s="285">
        <f>E98+E107+E112+E117+E124+E131+E136+E141+E146+E151</f>
        <v>0</v>
      </c>
      <c r="F156" s="285">
        <f>F98+F107+F112+F117+F124+F131+F136+F141+F146+F151</f>
        <v>0</v>
      </c>
    </row>
    <row r="157" spans="1:6" ht="13.5">
      <c r="A157" s="214"/>
      <c r="B157" s="225"/>
      <c r="C157" s="226" t="s">
        <v>182</v>
      </c>
      <c r="D157" s="285">
        <f>D99+D108+D113+D118+D125+D132+D137+D142+D147+D152</f>
        <v>0</v>
      </c>
      <c r="E157" s="285">
        <f>E99+E108+E113+E118+E125+E132+E137+E142+E147+E152</f>
        <v>0</v>
      </c>
      <c r="F157" s="285">
        <f>F99+F108+F113+F118+F125+F132+F137+F142+F147+F152</f>
        <v>0</v>
      </c>
    </row>
    <row r="158" spans="1:6" ht="13.5">
      <c r="A158" s="214"/>
      <c r="B158" s="225"/>
      <c r="C158" s="226" t="s">
        <v>183</v>
      </c>
      <c r="D158" s="285">
        <f>D100+D109+D114+D119+D126+D133+D138+D143+D148+D153</f>
        <v>0</v>
      </c>
      <c r="E158" s="285">
        <f>E100+E109+E114+E119+E126+E133+E138+E143+E148+E153</f>
        <v>0</v>
      </c>
      <c r="F158" s="285">
        <f>F100+F109+F114+F119+F126+F133+F138+F143+F148+F153</f>
        <v>0</v>
      </c>
    </row>
    <row r="159" spans="1:6" ht="13.5">
      <c r="A159" s="214"/>
      <c r="B159" s="225"/>
      <c r="C159" s="223" t="s">
        <v>24</v>
      </c>
      <c r="D159" s="285">
        <f>D101+D110+D115+D120+D127+D134+D139+D144+D149+D154</f>
        <v>5786.64</v>
      </c>
      <c r="E159" s="285"/>
      <c r="F159" s="285"/>
    </row>
    <row r="160" spans="1:6" ht="13.5">
      <c r="A160" s="214"/>
      <c r="B160" s="264" t="s">
        <v>186</v>
      </c>
      <c r="C160" s="265"/>
      <c r="D160" s="286"/>
      <c r="E160" s="286"/>
      <c r="F160" s="286"/>
    </row>
    <row r="161" spans="1:6" ht="13.5">
      <c r="A161" s="214"/>
      <c r="B161" s="234" t="s">
        <v>187</v>
      </c>
      <c r="C161" s="231" t="s">
        <v>23</v>
      </c>
      <c r="D161" s="268">
        <f>D156</f>
        <v>2318</v>
      </c>
      <c r="E161" s="268">
        <f>E156</f>
        <v>0</v>
      </c>
      <c r="F161" s="268">
        <f>F156</f>
        <v>0</v>
      </c>
    </row>
    <row r="162" spans="1:6" ht="13.5">
      <c r="A162" s="214"/>
      <c r="B162" s="230"/>
      <c r="C162" s="231" t="s">
        <v>182</v>
      </c>
      <c r="D162" s="268">
        <f>D157</f>
        <v>0</v>
      </c>
      <c r="E162" s="268">
        <f>E157</f>
        <v>0</v>
      </c>
      <c r="F162" s="268">
        <f>F157</f>
        <v>0</v>
      </c>
    </row>
    <row r="163" spans="1:6" ht="13.5">
      <c r="A163" s="214"/>
      <c r="B163" s="230"/>
      <c r="C163" s="237" t="s">
        <v>183</v>
      </c>
      <c r="D163" s="268">
        <f>D158</f>
        <v>0</v>
      </c>
      <c r="E163" s="268">
        <f>E158</f>
        <v>0</v>
      </c>
      <c r="F163" s="268">
        <f>F158</f>
        <v>0</v>
      </c>
    </row>
    <row r="164" spans="1:6" ht="13.5">
      <c r="A164" s="214"/>
      <c r="B164" s="230"/>
      <c r="C164" s="231" t="s">
        <v>24</v>
      </c>
      <c r="D164" s="268">
        <f>D159</f>
        <v>5786.64</v>
      </c>
      <c r="E164" s="268"/>
      <c r="F164" s="268"/>
    </row>
    <row r="165" spans="1:6" ht="13.5">
      <c r="A165" s="214"/>
      <c r="B165" s="287" t="s">
        <v>224</v>
      </c>
      <c r="C165" s="288"/>
      <c r="D165" s="289"/>
      <c r="E165" s="289"/>
      <c r="F165" s="289"/>
    </row>
    <row r="166" spans="1:6" ht="13.5">
      <c r="A166" s="214"/>
      <c r="B166" s="290" t="s">
        <v>225</v>
      </c>
      <c r="C166" s="291" t="s">
        <v>23</v>
      </c>
      <c r="D166" s="292">
        <f>D32+D59+D84+D156</f>
        <v>2318</v>
      </c>
      <c r="E166" s="292">
        <f>E32+E59+E84+E156</f>
        <v>0</v>
      </c>
      <c r="F166" s="292">
        <f>F32+F59+F84+F156</f>
        <v>0</v>
      </c>
    </row>
    <row r="167" spans="1:6" ht="13.5">
      <c r="A167" s="214"/>
      <c r="B167" s="293"/>
      <c r="C167" s="294" t="s">
        <v>182</v>
      </c>
      <c r="D167" s="292">
        <f>D33+D60+D85+D157</f>
        <v>0</v>
      </c>
      <c r="E167" s="292">
        <f>E33+E60+E85+E157</f>
        <v>0</v>
      </c>
      <c r="F167" s="292">
        <f>F33+F60+F85+F157</f>
        <v>0</v>
      </c>
    </row>
    <row r="168" spans="1:6" ht="13.5">
      <c r="A168" s="214"/>
      <c r="B168" s="293"/>
      <c r="C168" s="294" t="s">
        <v>183</v>
      </c>
      <c r="D168" s="292">
        <f>D34+D61+D86+D158</f>
        <v>0</v>
      </c>
      <c r="E168" s="292">
        <f>E34+E61+E86+E158</f>
        <v>0</v>
      </c>
      <c r="F168" s="292">
        <f>F34+F61+F86+F158</f>
        <v>0</v>
      </c>
    </row>
    <row r="169" spans="1:6" ht="13.5">
      <c r="A169" s="214"/>
      <c r="B169" s="293"/>
      <c r="C169" s="291" t="s">
        <v>24</v>
      </c>
      <c r="D169" s="292">
        <f>D35+D62+D87+D159</f>
        <v>5786.64</v>
      </c>
      <c r="E169" s="292"/>
      <c r="F169" s="292"/>
    </row>
    <row r="170" spans="1:6" ht="13.5">
      <c r="A170" s="295"/>
      <c r="B170" s="6"/>
      <c r="C170" s="296"/>
      <c r="D170" s="297"/>
      <c r="E170" s="297"/>
      <c r="F170" s="297"/>
    </row>
    <row r="171" spans="1:6" s="199" customFormat="1" ht="29.25" customHeight="1">
      <c r="A171" s="600" t="s">
        <v>226</v>
      </c>
      <c r="B171" s="600"/>
      <c r="C171" s="600"/>
      <c r="D171" s="600"/>
      <c r="E171" s="600"/>
      <c r="F171" s="600"/>
    </row>
    <row r="172" spans="1:6" ht="20.25" customHeight="1">
      <c r="A172" s="182" t="s">
        <v>167</v>
      </c>
      <c r="B172" s="183"/>
      <c r="C172" s="184"/>
      <c r="D172" s="185" t="s">
        <v>168</v>
      </c>
      <c r="E172" s="185" t="s">
        <v>168</v>
      </c>
      <c r="F172" s="186" t="s">
        <v>168</v>
      </c>
    </row>
    <row r="173" spans="1:6" ht="16.5" customHeight="1">
      <c r="A173" s="187" t="s">
        <v>169</v>
      </c>
      <c r="B173" s="188" t="s">
        <v>4</v>
      </c>
      <c r="C173" s="189"/>
      <c r="D173" s="190"/>
      <c r="E173" s="190"/>
      <c r="F173" s="191"/>
    </row>
    <row r="174" spans="1:6" ht="15" customHeight="1">
      <c r="A174" s="192" t="s">
        <v>171</v>
      </c>
      <c r="B174" s="193"/>
      <c r="C174" s="194"/>
      <c r="D174" s="195">
        <v>2018</v>
      </c>
      <c r="E174" s="195">
        <v>2019</v>
      </c>
      <c r="F174" s="196">
        <v>2020</v>
      </c>
    </row>
    <row r="175" spans="1:6" ht="20.25" customHeight="1">
      <c r="A175" s="134"/>
      <c r="B175" s="34" t="s">
        <v>167</v>
      </c>
      <c r="C175" s="203"/>
      <c r="D175" s="201"/>
      <c r="E175" s="201"/>
      <c r="F175" s="201"/>
    </row>
    <row r="176" spans="1:6" ht="16.5" customHeight="1">
      <c r="A176" s="247" t="s">
        <v>227</v>
      </c>
      <c r="B176" s="298" t="s">
        <v>228</v>
      </c>
      <c r="C176" s="203"/>
      <c r="D176" s="201"/>
      <c r="E176" s="201"/>
      <c r="F176" s="201"/>
    </row>
    <row r="177" spans="1:6" ht="13.5">
      <c r="A177" s="247"/>
      <c r="B177" s="299" t="s">
        <v>229</v>
      </c>
      <c r="C177" s="203"/>
      <c r="D177" s="201"/>
      <c r="E177" s="201"/>
      <c r="F177" s="201"/>
    </row>
    <row r="178" spans="1:6" ht="13.5">
      <c r="A178" s="280" t="s">
        <v>230</v>
      </c>
      <c r="B178" s="281" t="s">
        <v>207</v>
      </c>
      <c r="C178" s="203"/>
      <c r="D178" s="201"/>
      <c r="E178" s="201"/>
      <c r="F178" s="201"/>
    </row>
    <row r="179" spans="1:6" ht="13.5">
      <c r="A179" s="300"/>
      <c r="B179" s="298"/>
      <c r="C179" s="203"/>
      <c r="D179" s="201"/>
      <c r="E179" s="201"/>
      <c r="F179" s="201"/>
    </row>
    <row r="180" spans="1:6" ht="13.5">
      <c r="A180" s="50">
        <v>402010</v>
      </c>
      <c r="B180" s="34" t="s">
        <v>84</v>
      </c>
      <c r="C180" s="203" t="s">
        <v>23</v>
      </c>
      <c r="D180" s="213">
        <v>0</v>
      </c>
      <c r="E180" s="213">
        <v>0</v>
      </c>
      <c r="F180" s="213">
        <v>0</v>
      </c>
    </row>
    <row r="181" spans="1:6" s="301" customFormat="1" ht="13.5">
      <c r="A181" s="50"/>
      <c r="B181" s="28"/>
      <c r="C181" s="215" t="s">
        <v>182</v>
      </c>
      <c r="D181" s="213">
        <v>0</v>
      </c>
      <c r="E181" s="213">
        <v>0</v>
      </c>
      <c r="F181" s="213">
        <v>0</v>
      </c>
    </row>
    <row r="182" spans="1:6" s="301" customFormat="1" ht="13.5">
      <c r="A182" s="50"/>
      <c r="B182" s="28"/>
      <c r="C182" s="215" t="s">
        <v>183</v>
      </c>
      <c r="D182" s="213">
        <v>0</v>
      </c>
      <c r="E182" s="213">
        <v>0</v>
      </c>
      <c r="F182" s="213">
        <v>0</v>
      </c>
    </row>
    <row r="183" spans="1:6" s="301" customFormat="1" ht="13.5">
      <c r="A183" s="50"/>
      <c r="B183" s="28"/>
      <c r="C183" s="203" t="s">
        <v>24</v>
      </c>
      <c r="D183" s="213">
        <v>0</v>
      </c>
      <c r="E183" s="213"/>
      <c r="F183" s="213"/>
    </row>
    <row r="184" spans="1:6" s="301" customFormat="1" ht="13.5">
      <c r="A184" s="50"/>
      <c r="B184" s="28"/>
      <c r="C184" s="203"/>
      <c r="D184" s="213"/>
      <c r="E184" s="213"/>
      <c r="F184" s="213"/>
    </row>
    <row r="185" spans="1:6" ht="13.5">
      <c r="A185" s="50">
        <v>402020</v>
      </c>
      <c r="B185" s="34" t="s">
        <v>231</v>
      </c>
      <c r="C185" s="203" t="s">
        <v>23</v>
      </c>
      <c r="D185" s="213">
        <v>0</v>
      </c>
      <c r="E185" s="213">
        <v>0</v>
      </c>
      <c r="F185" s="213">
        <v>0</v>
      </c>
    </row>
    <row r="186" spans="1:6" s="301" customFormat="1" ht="13.5">
      <c r="A186" s="50"/>
      <c r="B186" s="28"/>
      <c r="C186" s="215" t="s">
        <v>182</v>
      </c>
      <c r="D186" s="213">
        <v>0</v>
      </c>
      <c r="E186" s="213">
        <v>0</v>
      </c>
      <c r="F186" s="213">
        <v>0</v>
      </c>
    </row>
    <row r="187" spans="1:6" s="301" customFormat="1" ht="13.5">
      <c r="A187" s="50"/>
      <c r="B187" s="28"/>
      <c r="C187" s="215" t="s">
        <v>183</v>
      </c>
      <c r="D187" s="213">
        <v>0</v>
      </c>
      <c r="E187" s="213">
        <v>0</v>
      </c>
      <c r="F187" s="213">
        <v>0</v>
      </c>
    </row>
    <row r="188" spans="1:6" s="301" customFormat="1" ht="13.5">
      <c r="A188" s="50"/>
      <c r="B188" s="28"/>
      <c r="C188" s="203" t="s">
        <v>24</v>
      </c>
      <c r="D188" s="213">
        <v>0</v>
      </c>
      <c r="E188" s="213"/>
      <c r="F188" s="213"/>
    </row>
    <row r="189" spans="1:6" s="301" customFormat="1" ht="13.5">
      <c r="A189" s="50"/>
      <c r="B189" s="28"/>
      <c r="C189" s="203"/>
      <c r="D189" s="213"/>
      <c r="E189" s="213"/>
      <c r="F189" s="213"/>
    </row>
    <row r="190" spans="1:6" ht="13.5">
      <c r="A190" s="50">
        <v>402030</v>
      </c>
      <c r="B190" s="34" t="s">
        <v>232</v>
      </c>
      <c r="C190" s="203" t="s">
        <v>23</v>
      </c>
      <c r="D190" s="213">
        <v>0</v>
      </c>
      <c r="E190" s="213">
        <v>0</v>
      </c>
      <c r="F190" s="213">
        <v>0</v>
      </c>
    </row>
    <row r="191" spans="1:6" s="301" customFormat="1" ht="13.5">
      <c r="A191" s="50"/>
      <c r="B191" s="28"/>
      <c r="C191" s="215" t="s">
        <v>182</v>
      </c>
      <c r="D191" s="213">
        <v>0</v>
      </c>
      <c r="E191" s="213">
        <v>0</v>
      </c>
      <c r="F191" s="213">
        <v>0</v>
      </c>
    </row>
    <row r="192" spans="1:6" s="301" customFormat="1" ht="13.5">
      <c r="A192" s="50"/>
      <c r="B192" s="28"/>
      <c r="C192" s="215" t="s">
        <v>183</v>
      </c>
      <c r="D192" s="213">
        <v>0</v>
      </c>
      <c r="E192" s="213">
        <v>0</v>
      </c>
      <c r="F192" s="213">
        <v>0</v>
      </c>
    </row>
    <row r="193" spans="1:6" s="301" customFormat="1" ht="13.5">
      <c r="A193" s="50"/>
      <c r="B193" s="28"/>
      <c r="C193" s="203" t="s">
        <v>24</v>
      </c>
      <c r="D193" s="213">
        <v>0</v>
      </c>
      <c r="E193" s="213"/>
      <c r="F193" s="213"/>
    </row>
    <row r="194" spans="1:6" s="301" customFormat="1" ht="13.5">
      <c r="A194" s="50"/>
      <c r="B194" s="28"/>
      <c r="C194" s="203"/>
      <c r="D194" s="213"/>
      <c r="E194" s="213"/>
      <c r="F194" s="213"/>
    </row>
    <row r="195" spans="1:6" ht="13.5">
      <c r="A195" s="50">
        <v>402040</v>
      </c>
      <c r="B195" s="34" t="s">
        <v>233</v>
      </c>
      <c r="C195" s="203" t="s">
        <v>23</v>
      </c>
      <c r="D195" s="213">
        <v>0</v>
      </c>
      <c r="E195" s="213">
        <v>0</v>
      </c>
      <c r="F195" s="213">
        <v>0</v>
      </c>
    </row>
    <row r="196" spans="1:6" s="301" customFormat="1" ht="13.5">
      <c r="A196" s="50"/>
      <c r="B196" s="28"/>
      <c r="C196" s="215" t="s">
        <v>182</v>
      </c>
      <c r="D196" s="213">
        <v>0</v>
      </c>
      <c r="E196" s="213">
        <v>0</v>
      </c>
      <c r="F196" s="213">
        <v>0</v>
      </c>
    </row>
    <row r="197" spans="1:6" s="301" customFormat="1" ht="13.5">
      <c r="A197" s="50"/>
      <c r="B197" s="28"/>
      <c r="C197" s="215" t="s">
        <v>183</v>
      </c>
      <c r="D197" s="213">
        <v>0</v>
      </c>
      <c r="E197" s="213">
        <v>0</v>
      </c>
      <c r="F197" s="213">
        <v>0</v>
      </c>
    </row>
    <row r="198" spans="1:6" s="301" customFormat="1" ht="13.5">
      <c r="A198" s="50"/>
      <c r="B198" s="34"/>
      <c r="C198" s="203" t="s">
        <v>24</v>
      </c>
      <c r="D198" s="213">
        <v>0</v>
      </c>
      <c r="E198" s="213"/>
      <c r="F198" s="213"/>
    </row>
    <row r="199" spans="1:6" s="301" customFormat="1" ht="13.5">
      <c r="A199" s="50"/>
      <c r="B199" s="34"/>
      <c r="C199" s="203"/>
      <c r="D199" s="213"/>
      <c r="E199" s="213"/>
      <c r="F199" s="213"/>
    </row>
    <row r="200" spans="1:6" ht="13.5">
      <c r="A200" s="50">
        <v>402050</v>
      </c>
      <c r="B200" s="34" t="s">
        <v>234</v>
      </c>
      <c r="C200" s="203" t="s">
        <v>23</v>
      </c>
      <c r="D200" s="213">
        <v>0</v>
      </c>
      <c r="E200" s="213">
        <v>0</v>
      </c>
      <c r="F200" s="213">
        <v>0</v>
      </c>
    </row>
    <row r="201" spans="1:6" s="301" customFormat="1" ht="13.5">
      <c r="A201" s="50"/>
      <c r="B201" s="28"/>
      <c r="C201" s="215" t="s">
        <v>182</v>
      </c>
      <c r="D201" s="213">
        <v>0</v>
      </c>
      <c r="E201" s="213">
        <v>0</v>
      </c>
      <c r="F201" s="213">
        <v>0</v>
      </c>
    </row>
    <row r="202" spans="1:6" s="301" customFormat="1" ht="13.5">
      <c r="A202" s="50"/>
      <c r="B202" s="34"/>
      <c r="C202" s="215" t="s">
        <v>183</v>
      </c>
      <c r="D202" s="213">
        <v>0</v>
      </c>
      <c r="E202" s="213">
        <v>0</v>
      </c>
      <c r="F202" s="213">
        <v>0</v>
      </c>
    </row>
    <row r="203" spans="1:6" s="301" customFormat="1" ht="13.5">
      <c r="A203" s="50"/>
      <c r="B203" s="34"/>
      <c r="C203" s="203" t="s">
        <v>24</v>
      </c>
      <c r="D203" s="213">
        <v>0</v>
      </c>
      <c r="E203" s="213"/>
      <c r="F203" s="213"/>
    </row>
    <row r="204" spans="1:6" s="301" customFormat="1" ht="13.5">
      <c r="A204" s="50"/>
      <c r="B204" s="34"/>
      <c r="C204" s="203"/>
      <c r="D204" s="213"/>
      <c r="E204" s="213"/>
      <c r="F204" s="213"/>
    </row>
    <row r="205" spans="1:6" ht="13.5">
      <c r="A205" s="50">
        <v>402060</v>
      </c>
      <c r="B205" s="34" t="s">
        <v>235</v>
      </c>
      <c r="C205" s="203" t="s">
        <v>23</v>
      </c>
      <c r="D205" s="213">
        <v>0</v>
      </c>
      <c r="E205" s="213">
        <v>0</v>
      </c>
      <c r="F205" s="213">
        <v>0</v>
      </c>
    </row>
    <row r="206" spans="1:6" s="301" customFormat="1" ht="13.5">
      <c r="A206" s="50"/>
      <c r="B206" s="34"/>
      <c r="C206" s="215" t="s">
        <v>182</v>
      </c>
      <c r="D206" s="213">
        <v>0</v>
      </c>
      <c r="E206" s="213">
        <v>0</v>
      </c>
      <c r="F206" s="213">
        <v>0</v>
      </c>
    </row>
    <row r="207" spans="1:6" s="301" customFormat="1" ht="13.5">
      <c r="A207" s="50"/>
      <c r="B207" s="34"/>
      <c r="C207" s="215" t="s">
        <v>183</v>
      </c>
      <c r="D207" s="213">
        <v>0</v>
      </c>
      <c r="E207" s="213">
        <v>0</v>
      </c>
      <c r="F207" s="213">
        <v>0</v>
      </c>
    </row>
    <row r="208" spans="1:6" s="301" customFormat="1" ht="13.5">
      <c r="A208" s="50"/>
      <c r="B208" s="34"/>
      <c r="C208" s="203" t="s">
        <v>24</v>
      </c>
      <c r="D208" s="213">
        <v>0</v>
      </c>
      <c r="E208" s="213"/>
      <c r="F208" s="213"/>
    </row>
    <row r="209" spans="1:6" s="301" customFormat="1" ht="13.5">
      <c r="A209" s="50"/>
      <c r="B209" s="34"/>
      <c r="C209" s="203"/>
      <c r="D209" s="213"/>
      <c r="E209" s="213"/>
      <c r="F209" s="213"/>
    </row>
    <row r="210" spans="1:6" s="301" customFormat="1" ht="13.5">
      <c r="A210" s="281" t="s">
        <v>236</v>
      </c>
      <c r="B210" s="20" t="s">
        <v>178</v>
      </c>
      <c r="C210" s="203"/>
      <c r="D210" s="213"/>
      <c r="E210" s="213"/>
      <c r="F210" s="213"/>
    </row>
    <row r="211" spans="1:6" s="301" customFormat="1" ht="13.5">
      <c r="A211" s="300"/>
      <c r="B211" s="34"/>
      <c r="C211" s="203"/>
      <c r="D211" s="213"/>
      <c r="E211" s="213"/>
      <c r="F211" s="213"/>
    </row>
    <row r="212" spans="1:6" ht="13.5">
      <c r="A212" s="50">
        <v>402070</v>
      </c>
      <c r="B212" s="34" t="s">
        <v>237</v>
      </c>
      <c r="C212" s="203" t="s">
        <v>23</v>
      </c>
      <c r="D212" s="213">
        <v>0</v>
      </c>
      <c r="E212" s="213">
        <v>0</v>
      </c>
      <c r="F212" s="213">
        <v>0</v>
      </c>
    </row>
    <row r="213" spans="1:6" s="301" customFormat="1" ht="13.5">
      <c r="A213" s="50"/>
      <c r="B213" s="34"/>
      <c r="C213" s="215" t="s">
        <v>182</v>
      </c>
      <c r="D213" s="213">
        <v>0</v>
      </c>
      <c r="E213" s="213">
        <v>0</v>
      </c>
      <c r="F213" s="213">
        <v>0</v>
      </c>
    </row>
    <row r="214" spans="1:6" s="301" customFormat="1" ht="13.5">
      <c r="A214" s="50"/>
      <c r="B214" s="34"/>
      <c r="C214" s="215" t="s">
        <v>183</v>
      </c>
      <c r="D214" s="213">
        <v>0</v>
      </c>
      <c r="E214" s="213">
        <v>0</v>
      </c>
      <c r="F214" s="213">
        <v>0</v>
      </c>
    </row>
    <row r="215" spans="1:6" s="301" customFormat="1" ht="13.5">
      <c r="A215" s="50"/>
      <c r="B215" s="34"/>
      <c r="C215" s="203" t="s">
        <v>24</v>
      </c>
      <c r="D215" s="213">
        <v>0</v>
      </c>
      <c r="E215" s="213">
        <v>0</v>
      </c>
      <c r="F215" s="213"/>
    </row>
    <row r="216" spans="1:6" s="301" customFormat="1" ht="13.5">
      <c r="A216" s="50"/>
      <c r="B216" s="34"/>
      <c r="C216" s="203"/>
      <c r="D216" s="213"/>
      <c r="E216" s="213"/>
      <c r="F216" s="213"/>
    </row>
    <row r="217" spans="1:6" ht="13.5">
      <c r="A217" s="50">
        <v>402080</v>
      </c>
      <c r="B217" s="34" t="s">
        <v>238</v>
      </c>
      <c r="C217" s="203" t="s">
        <v>23</v>
      </c>
      <c r="D217" s="213">
        <v>0</v>
      </c>
      <c r="E217" s="213">
        <v>0</v>
      </c>
      <c r="F217" s="213">
        <v>0</v>
      </c>
    </row>
    <row r="218" spans="1:6" s="301" customFormat="1" ht="13.5">
      <c r="A218" s="50"/>
      <c r="B218" s="34"/>
      <c r="C218" s="215" t="s">
        <v>182</v>
      </c>
      <c r="D218" s="213">
        <v>0</v>
      </c>
      <c r="E218" s="213">
        <v>0</v>
      </c>
      <c r="F218" s="213">
        <v>0</v>
      </c>
    </row>
    <row r="219" spans="1:6" s="301" customFormat="1" ht="13.5">
      <c r="A219" s="50"/>
      <c r="B219" s="34"/>
      <c r="C219" s="215" t="s">
        <v>183</v>
      </c>
      <c r="D219" s="213">
        <v>0</v>
      </c>
      <c r="E219" s="213">
        <v>0</v>
      </c>
      <c r="F219" s="213">
        <v>0</v>
      </c>
    </row>
    <row r="220" spans="1:6" s="301" customFormat="1" ht="13.5">
      <c r="A220" s="50"/>
      <c r="B220" s="34"/>
      <c r="C220" s="203" t="s">
        <v>24</v>
      </c>
      <c r="D220" s="213">
        <v>0</v>
      </c>
      <c r="E220" s="213"/>
      <c r="F220" s="213"/>
    </row>
    <row r="221" spans="1:6" s="301" customFormat="1" ht="13.5">
      <c r="A221" s="50"/>
      <c r="B221" s="34"/>
      <c r="C221" s="203"/>
      <c r="D221" s="213"/>
      <c r="E221" s="213"/>
      <c r="F221" s="213"/>
    </row>
    <row r="222" spans="1:6" s="301" customFormat="1" ht="13.5">
      <c r="A222" s="53">
        <v>115</v>
      </c>
      <c r="B222" s="34" t="s">
        <v>239</v>
      </c>
      <c r="C222" s="203" t="s">
        <v>240</v>
      </c>
      <c r="D222" s="213"/>
      <c r="E222" s="213"/>
      <c r="F222" s="213"/>
    </row>
    <row r="223" spans="1:6" s="301" customFormat="1" ht="13.5">
      <c r="A223" s="53"/>
      <c r="B223" s="34"/>
      <c r="C223" s="203"/>
      <c r="D223" s="213"/>
      <c r="E223" s="213"/>
      <c r="F223" s="213"/>
    </row>
    <row r="224" spans="1:6" s="301" customFormat="1" ht="13.5">
      <c r="A224" s="53">
        <v>135</v>
      </c>
      <c r="B224" s="34" t="s">
        <v>241</v>
      </c>
      <c r="C224" s="203" t="s">
        <v>242</v>
      </c>
      <c r="D224" s="213"/>
      <c r="E224" s="213"/>
      <c r="F224" s="213"/>
    </row>
    <row r="225" spans="1:6" s="301" customFormat="1" ht="13.5">
      <c r="A225" s="50"/>
      <c r="B225" s="34"/>
      <c r="C225" s="203"/>
      <c r="D225" s="213"/>
      <c r="E225" s="213"/>
      <c r="F225" s="213"/>
    </row>
    <row r="226" spans="1:6" s="301" customFormat="1" ht="13.5">
      <c r="A226" s="53">
        <v>150</v>
      </c>
      <c r="B226" s="34" t="s">
        <v>243</v>
      </c>
      <c r="C226" s="203" t="s">
        <v>244</v>
      </c>
      <c r="D226" s="213"/>
      <c r="E226" s="213"/>
      <c r="F226" s="213"/>
    </row>
    <row r="227" spans="1:6" s="301" customFormat="1" ht="13.5">
      <c r="A227" s="50"/>
      <c r="B227" s="34"/>
      <c r="C227" s="203"/>
      <c r="D227" s="213"/>
      <c r="E227" s="213"/>
      <c r="F227" s="213"/>
    </row>
    <row r="228" spans="1:6" ht="13.5">
      <c r="A228" s="50">
        <v>402090</v>
      </c>
      <c r="B228" s="34" t="s">
        <v>245</v>
      </c>
      <c r="C228" s="203" t="s">
        <v>23</v>
      </c>
      <c r="D228" s="213">
        <v>0</v>
      </c>
      <c r="E228" s="213">
        <v>0</v>
      </c>
      <c r="F228" s="213">
        <v>0</v>
      </c>
    </row>
    <row r="229" spans="1:6" s="301" customFormat="1" ht="13.5">
      <c r="A229" s="50"/>
      <c r="B229" s="28"/>
      <c r="C229" s="215" t="s">
        <v>182</v>
      </c>
      <c r="D229" s="213">
        <v>0</v>
      </c>
      <c r="E229" s="213">
        <v>0</v>
      </c>
      <c r="F229" s="213">
        <v>0</v>
      </c>
    </row>
    <row r="230" spans="1:6" s="301" customFormat="1" ht="13.5">
      <c r="A230" s="50"/>
      <c r="B230" s="28"/>
      <c r="C230" s="215" t="s">
        <v>183</v>
      </c>
      <c r="D230" s="213">
        <v>0</v>
      </c>
      <c r="E230" s="213">
        <v>0</v>
      </c>
      <c r="F230" s="213">
        <v>0</v>
      </c>
    </row>
    <row r="231" spans="1:6" s="301" customFormat="1" ht="13.5">
      <c r="A231" s="50"/>
      <c r="B231" s="28"/>
      <c r="C231" s="203" t="s">
        <v>24</v>
      </c>
      <c r="D231" s="213">
        <v>25000</v>
      </c>
      <c r="E231" s="213"/>
      <c r="F231" s="213"/>
    </row>
    <row r="232" spans="1:6" s="301" customFormat="1" ht="13.5">
      <c r="A232" s="50"/>
      <c r="B232" s="28"/>
      <c r="C232" s="203"/>
      <c r="D232" s="213"/>
      <c r="E232" s="213"/>
      <c r="F232" s="213"/>
    </row>
    <row r="233" spans="1:6" s="301" customFormat="1" ht="13.5">
      <c r="A233" s="53">
        <v>205</v>
      </c>
      <c r="B233" s="34" t="s">
        <v>245</v>
      </c>
      <c r="C233" s="203" t="s">
        <v>246</v>
      </c>
      <c r="D233" s="213"/>
      <c r="E233" s="213"/>
      <c r="F233" s="213"/>
    </row>
    <row r="234" spans="1:6" s="301" customFormat="1" ht="13.5">
      <c r="A234" s="50"/>
      <c r="B234" s="28"/>
      <c r="C234" s="203"/>
      <c r="D234" s="213"/>
      <c r="E234" s="213"/>
      <c r="F234" s="213"/>
    </row>
    <row r="235" spans="1:6" ht="13.5">
      <c r="A235" s="50">
        <v>402100</v>
      </c>
      <c r="B235" s="34" t="s">
        <v>247</v>
      </c>
      <c r="C235" s="203" t="s">
        <v>23</v>
      </c>
      <c r="D235" s="213">
        <v>0</v>
      </c>
      <c r="E235" s="213">
        <v>0</v>
      </c>
      <c r="F235" s="213">
        <v>0</v>
      </c>
    </row>
    <row r="236" spans="1:6" s="301" customFormat="1" ht="13.5">
      <c r="A236" s="50"/>
      <c r="B236" s="28"/>
      <c r="C236" s="215" t="s">
        <v>182</v>
      </c>
      <c r="D236" s="213">
        <v>0</v>
      </c>
      <c r="E236" s="213">
        <v>0</v>
      </c>
      <c r="F236" s="213">
        <v>0</v>
      </c>
    </row>
    <row r="237" spans="1:6" s="301" customFormat="1" ht="13.5">
      <c r="A237" s="50"/>
      <c r="B237" s="28"/>
      <c r="C237" s="215" t="s">
        <v>183</v>
      </c>
      <c r="D237" s="213">
        <v>0</v>
      </c>
      <c r="E237" s="213">
        <v>0</v>
      </c>
      <c r="F237" s="213">
        <v>0</v>
      </c>
    </row>
    <row r="238" spans="1:6" s="301" customFormat="1" ht="13.5">
      <c r="A238" s="50"/>
      <c r="B238" s="28"/>
      <c r="C238" s="203" t="s">
        <v>24</v>
      </c>
      <c r="D238" s="213">
        <v>0</v>
      </c>
      <c r="E238" s="213"/>
      <c r="F238" s="213"/>
    </row>
    <row r="239" spans="1:6" s="301" customFormat="1" ht="13.5">
      <c r="A239" s="50"/>
      <c r="B239" s="28"/>
      <c r="C239" s="203"/>
      <c r="D239" s="213"/>
      <c r="E239" s="213"/>
      <c r="F239" s="213"/>
    </row>
    <row r="240" spans="1:6" s="301" customFormat="1" ht="13.5">
      <c r="A240" s="53">
        <v>140</v>
      </c>
      <c r="B240" s="34" t="s">
        <v>248</v>
      </c>
      <c r="C240" s="203" t="s">
        <v>249</v>
      </c>
      <c r="D240" s="213"/>
      <c r="E240" s="213"/>
      <c r="F240" s="213"/>
    </row>
    <row r="241" spans="1:6" s="301" customFormat="1" ht="13.5">
      <c r="A241" s="50"/>
      <c r="B241" s="28"/>
      <c r="C241" s="203"/>
      <c r="D241" s="213"/>
      <c r="E241" s="213"/>
      <c r="F241" s="213"/>
    </row>
    <row r="242" spans="1:6" ht="27">
      <c r="A242" s="50">
        <v>402110</v>
      </c>
      <c r="B242" s="34" t="s">
        <v>250</v>
      </c>
      <c r="C242" s="203" t="s">
        <v>23</v>
      </c>
      <c r="D242" s="213">
        <v>0</v>
      </c>
      <c r="E242" s="213">
        <v>0</v>
      </c>
      <c r="F242" s="213">
        <v>0</v>
      </c>
    </row>
    <row r="243" spans="1:6" s="301" customFormat="1" ht="13.5">
      <c r="A243" s="50"/>
      <c r="B243" s="28"/>
      <c r="C243" s="215" t="s">
        <v>182</v>
      </c>
      <c r="D243" s="213">
        <v>0</v>
      </c>
      <c r="E243" s="213">
        <v>0</v>
      </c>
      <c r="F243" s="213">
        <v>0</v>
      </c>
    </row>
    <row r="244" spans="1:6" s="301" customFormat="1" ht="13.5">
      <c r="A244" s="50"/>
      <c r="B244" s="28"/>
      <c r="C244" s="215" t="s">
        <v>183</v>
      </c>
      <c r="D244" s="213">
        <v>0</v>
      </c>
      <c r="E244" s="213">
        <v>0</v>
      </c>
      <c r="F244" s="213">
        <v>0</v>
      </c>
    </row>
    <row r="245" spans="1:6" s="301" customFormat="1" ht="13.5">
      <c r="A245" s="50"/>
      <c r="B245" s="28"/>
      <c r="C245" s="203" t="s">
        <v>24</v>
      </c>
      <c r="D245" s="213">
        <v>0</v>
      </c>
      <c r="E245" s="213"/>
      <c r="F245" s="213"/>
    </row>
    <row r="246" spans="1:6" s="301" customFormat="1" ht="13.5">
      <c r="A246" s="50"/>
      <c r="B246" s="28"/>
      <c r="C246" s="203"/>
      <c r="D246" s="213"/>
      <c r="E246" s="213"/>
      <c r="F246" s="213"/>
    </row>
    <row r="247" spans="1:6" s="301" customFormat="1" ht="13.5">
      <c r="A247" s="53">
        <v>100</v>
      </c>
      <c r="B247" s="34" t="s">
        <v>251</v>
      </c>
      <c r="C247" s="203" t="s">
        <v>252</v>
      </c>
      <c r="D247" s="213"/>
      <c r="E247" s="213"/>
      <c r="F247" s="213"/>
    </row>
    <row r="248" spans="1:6" s="301" customFormat="1" ht="13.5">
      <c r="A248" s="50"/>
      <c r="B248" s="34"/>
      <c r="C248" s="203"/>
      <c r="D248" s="213"/>
      <c r="E248" s="213"/>
      <c r="F248" s="213"/>
    </row>
    <row r="249" spans="1:6" ht="13.5">
      <c r="A249" s="50">
        <v>402120</v>
      </c>
      <c r="B249" s="34" t="s">
        <v>253</v>
      </c>
      <c r="C249" s="203" t="s">
        <v>23</v>
      </c>
      <c r="D249" s="213">
        <v>0</v>
      </c>
      <c r="E249" s="213">
        <v>0</v>
      </c>
      <c r="F249" s="213">
        <v>0</v>
      </c>
    </row>
    <row r="250" spans="1:6" s="301" customFormat="1" ht="13.5">
      <c r="A250" s="50"/>
      <c r="B250" s="28"/>
      <c r="C250" s="215" t="s">
        <v>182</v>
      </c>
      <c r="D250" s="213">
        <v>0</v>
      </c>
      <c r="E250" s="213">
        <v>0</v>
      </c>
      <c r="F250" s="213">
        <v>0</v>
      </c>
    </row>
    <row r="251" spans="1:6" s="301" customFormat="1" ht="13.5">
      <c r="A251" s="50"/>
      <c r="B251" s="28"/>
      <c r="C251" s="215" t="s">
        <v>183</v>
      </c>
      <c r="D251" s="213">
        <v>0</v>
      </c>
      <c r="E251" s="213">
        <v>0</v>
      </c>
      <c r="F251" s="213">
        <v>0</v>
      </c>
    </row>
    <row r="252" spans="1:6" s="301" customFormat="1" ht="13.5">
      <c r="A252" s="50"/>
      <c r="B252" s="28"/>
      <c r="C252" s="203" t="s">
        <v>24</v>
      </c>
      <c r="D252" s="213">
        <v>1611.53</v>
      </c>
      <c r="E252" s="213"/>
      <c r="F252" s="213"/>
    </row>
    <row r="253" spans="1:6" s="301" customFormat="1" ht="13.5">
      <c r="A253" s="50"/>
      <c r="B253" s="28"/>
      <c r="C253" s="203"/>
      <c r="D253" s="213"/>
      <c r="E253" s="213"/>
      <c r="F253" s="213"/>
    </row>
    <row r="254" spans="1:6" s="301" customFormat="1" ht="13.5">
      <c r="A254" s="53">
        <v>106</v>
      </c>
      <c r="B254" s="34" t="s">
        <v>254</v>
      </c>
      <c r="C254" s="203" t="s">
        <v>255</v>
      </c>
      <c r="D254" s="213"/>
      <c r="E254" s="213"/>
      <c r="F254" s="213"/>
    </row>
    <row r="255" spans="1:6" s="301" customFormat="1" ht="13.5">
      <c r="A255" s="50"/>
      <c r="B255" s="28"/>
      <c r="C255" s="203"/>
      <c r="D255" s="213"/>
      <c r="E255" s="213"/>
      <c r="F255" s="213"/>
    </row>
    <row r="256" spans="1:6" ht="13.5">
      <c r="A256" s="50">
        <v>402130</v>
      </c>
      <c r="B256" s="34" t="s">
        <v>256</v>
      </c>
      <c r="C256" s="203" t="s">
        <v>23</v>
      </c>
      <c r="D256" s="213">
        <v>0</v>
      </c>
      <c r="E256" s="213">
        <v>0</v>
      </c>
      <c r="F256" s="213">
        <v>0</v>
      </c>
    </row>
    <row r="257" spans="1:6" ht="13.5">
      <c r="A257" s="50"/>
      <c r="B257" s="34"/>
      <c r="C257" s="215" t="s">
        <v>182</v>
      </c>
      <c r="D257" s="213">
        <v>0</v>
      </c>
      <c r="E257" s="213">
        <v>0</v>
      </c>
      <c r="F257" s="213">
        <v>0</v>
      </c>
    </row>
    <row r="258" spans="1:6" ht="13.5">
      <c r="A258" s="50"/>
      <c r="B258" s="34"/>
      <c r="C258" s="215" t="s">
        <v>183</v>
      </c>
      <c r="D258" s="213">
        <v>0</v>
      </c>
      <c r="E258" s="213">
        <v>0</v>
      </c>
      <c r="F258" s="213">
        <v>0</v>
      </c>
    </row>
    <row r="259" spans="1:6" s="301" customFormat="1" ht="13.5">
      <c r="A259" s="50"/>
      <c r="B259" s="28"/>
      <c r="C259" s="203" t="s">
        <v>24</v>
      </c>
      <c r="D259" s="213">
        <v>0</v>
      </c>
      <c r="E259" s="213"/>
      <c r="F259" s="213"/>
    </row>
    <row r="260" spans="1:6" s="301" customFormat="1" ht="13.5">
      <c r="A260" s="50"/>
      <c r="B260" s="28"/>
      <c r="C260" s="203"/>
      <c r="D260" s="213"/>
      <c r="E260" s="213"/>
      <c r="F260" s="213"/>
    </row>
    <row r="261" spans="1:6" ht="13.5">
      <c r="A261" s="50">
        <v>402140</v>
      </c>
      <c r="B261" s="34" t="s">
        <v>257</v>
      </c>
      <c r="C261" s="203" t="s">
        <v>23</v>
      </c>
      <c r="D261" s="213">
        <v>0</v>
      </c>
      <c r="E261" s="213">
        <v>0</v>
      </c>
      <c r="F261" s="213">
        <v>0</v>
      </c>
    </row>
    <row r="262" spans="1:6" s="301" customFormat="1" ht="13.5">
      <c r="A262" s="50"/>
      <c r="B262" s="28"/>
      <c r="C262" s="215" t="s">
        <v>182</v>
      </c>
      <c r="D262" s="213">
        <v>0</v>
      </c>
      <c r="E262" s="213">
        <v>0</v>
      </c>
      <c r="F262" s="213">
        <v>0</v>
      </c>
    </row>
    <row r="263" spans="1:6" s="301" customFormat="1" ht="13.5">
      <c r="A263" s="50"/>
      <c r="B263" s="28"/>
      <c r="C263" s="215" t="s">
        <v>183</v>
      </c>
      <c r="D263" s="213">
        <v>0</v>
      </c>
      <c r="E263" s="213">
        <v>0</v>
      </c>
      <c r="F263" s="213">
        <v>0</v>
      </c>
    </row>
    <row r="264" spans="1:6" s="301" customFormat="1" ht="13.5">
      <c r="A264" s="50"/>
      <c r="B264" s="28"/>
      <c r="C264" s="203" t="s">
        <v>24</v>
      </c>
      <c r="D264" s="213">
        <v>0</v>
      </c>
      <c r="E264" s="213"/>
      <c r="F264" s="213"/>
    </row>
    <row r="265" spans="1:6" s="301" customFormat="1" ht="13.5">
      <c r="A265" s="50"/>
      <c r="B265" s="28"/>
      <c r="C265" s="203"/>
      <c r="D265" s="213"/>
      <c r="E265" s="213"/>
      <c r="F265" s="213"/>
    </row>
    <row r="266" spans="1:6" s="301" customFormat="1" ht="13.5">
      <c r="A266" s="53">
        <v>120</v>
      </c>
      <c r="B266" s="34" t="s">
        <v>258</v>
      </c>
      <c r="C266" s="203" t="s">
        <v>259</v>
      </c>
      <c r="D266" s="213"/>
      <c r="E266" s="213"/>
      <c r="F266" s="213"/>
    </row>
    <row r="267" spans="1:6" s="301" customFormat="1" ht="13.5">
      <c r="A267" s="50"/>
      <c r="B267" s="28"/>
      <c r="C267" s="203"/>
      <c r="D267" s="213"/>
      <c r="E267" s="213"/>
      <c r="F267" s="213"/>
    </row>
    <row r="268" spans="1:9" ht="13.5">
      <c r="A268" s="50">
        <v>402150</v>
      </c>
      <c r="B268" s="34" t="s">
        <v>260</v>
      </c>
      <c r="C268" s="203" t="s">
        <v>23</v>
      </c>
      <c r="D268" s="213">
        <v>0</v>
      </c>
      <c r="E268" s="213">
        <v>0</v>
      </c>
      <c r="F268" s="213">
        <v>0</v>
      </c>
      <c r="I268" s="302"/>
    </row>
    <row r="269" spans="1:6" s="301" customFormat="1" ht="13.5">
      <c r="A269" s="50"/>
      <c r="B269" s="28"/>
      <c r="C269" s="215" t="s">
        <v>182</v>
      </c>
      <c r="D269" s="213">
        <v>0</v>
      </c>
      <c r="E269" s="213">
        <v>0</v>
      </c>
      <c r="F269" s="213">
        <v>0</v>
      </c>
    </row>
    <row r="270" spans="1:6" s="301" customFormat="1" ht="13.5">
      <c r="A270" s="214"/>
      <c r="B270" s="205"/>
      <c r="C270" s="215" t="s">
        <v>183</v>
      </c>
      <c r="D270" s="213">
        <v>0</v>
      </c>
      <c r="E270" s="213">
        <v>0</v>
      </c>
      <c r="F270" s="213">
        <v>0</v>
      </c>
    </row>
    <row r="271" spans="1:6" s="301" customFormat="1" ht="13.5">
      <c r="A271" s="214"/>
      <c r="B271" s="205"/>
      <c r="C271" s="203" t="s">
        <v>24</v>
      </c>
      <c r="D271" s="213">
        <v>0</v>
      </c>
      <c r="E271" s="213"/>
      <c r="F271" s="213"/>
    </row>
    <row r="272" spans="1:6" s="301" customFormat="1" ht="13.5">
      <c r="A272" s="214"/>
      <c r="B272" s="205"/>
      <c r="C272" s="203"/>
      <c r="D272" s="213"/>
      <c r="E272" s="213"/>
      <c r="F272" s="213"/>
    </row>
    <row r="273" spans="1:6" s="301" customFormat="1" ht="13.5">
      <c r="A273" s="248">
        <v>110</v>
      </c>
      <c r="B273" s="117" t="s">
        <v>261</v>
      </c>
      <c r="C273" s="203" t="s">
        <v>262</v>
      </c>
      <c r="D273" s="213"/>
      <c r="E273" s="213"/>
      <c r="F273" s="213"/>
    </row>
    <row r="274" spans="1:6" s="301" customFormat="1" ht="13.5">
      <c r="A274" s="50"/>
      <c r="B274" s="28"/>
      <c r="C274" s="203"/>
      <c r="D274" s="213"/>
      <c r="E274" s="213"/>
      <c r="F274" s="213"/>
    </row>
    <row r="275" spans="1:9" ht="13.5">
      <c r="A275" s="50">
        <v>402160</v>
      </c>
      <c r="B275" s="34" t="s">
        <v>263</v>
      </c>
      <c r="C275" s="203" t="s">
        <v>23</v>
      </c>
      <c r="D275" s="213">
        <v>0</v>
      </c>
      <c r="E275" s="213">
        <v>0</v>
      </c>
      <c r="F275" s="213">
        <v>0</v>
      </c>
      <c r="I275" s="302"/>
    </row>
    <row r="276" spans="1:6" s="301" customFormat="1" ht="13.5">
      <c r="A276" s="50"/>
      <c r="B276" s="28"/>
      <c r="C276" s="215" t="s">
        <v>182</v>
      </c>
      <c r="D276" s="213">
        <v>0</v>
      </c>
      <c r="E276" s="213">
        <v>0</v>
      </c>
      <c r="F276" s="213">
        <v>0</v>
      </c>
    </row>
    <row r="277" spans="1:6" s="301" customFormat="1" ht="13.5">
      <c r="A277" s="50"/>
      <c r="B277" s="28"/>
      <c r="C277" s="215" t="s">
        <v>183</v>
      </c>
      <c r="D277" s="213">
        <v>0</v>
      </c>
      <c r="E277" s="213">
        <v>0</v>
      </c>
      <c r="F277" s="213">
        <v>0</v>
      </c>
    </row>
    <row r="278" spans="1:6" s="301" customFormat="1" ht="13.5">
      <c r="A278" s="50"/>
      <c r="B278" s="28"/>
      <c r="C278" s="203" t="s">
        <v>24</v>
      </c>
      <c r="D278" s="213">
        <v>0</v>
      </c>
      <c r="E278" s="213"/>
      <c r="F278" s="213"/>
    </row>
    <row r="279" spans="1:6" s="301" customFormat="1" ht="13.5">
      <c r="A279" s="50"/>
      <c r="B279" s="28"/>
      <c r="C279" s="203"/>
      <c r="D279" s="213"/>
      <c r="E279" s="213"/>
      <c r="F279" s="213"/>
    </row>
    <row r="280" spans="1:6" ht="27">
      <c r="A280" s="50">
        <v>402170</v>
      </c>
      <c r="B280" s="34" t="s">
        <v>264</v>
      </c>
      <c r="C280" s="203" t="s">
        <v>23</v>
      </c>
      <c r="D280" s="213">
        <v>0</v>
      </c>
      <c r="E280" s="213">
        <v>0</v>
      </c>
      <c r="F280" s="213">
        <v>0</v>
      </c>
    </row>
    <row r="281" spans="1:6" s="301" customFormat="1" ht="13.5">
      <c r="A281" s="50"/>
      <c r="B281" s="28"/>
      <c r="C281" s="215" t="s">
        <v>182</v>
      </c>
      <c r="D281" s="213">
        <v>0</v>
      </c>
      <c r="E281" s="213">
        <v>0</v>
      </c>
      <c r="F281" s="213">
        <v>0</v>
      </c>
    </row>
    <row r="282" spans="1:6" s="301" customFormat="1" ht="13.5">
      <c r="A282" s="50"/>
      <c r="B282" s="34"/>
      <c r="C282" s="215" t="s">
        <v>183</v>
      </c>
      <c r="D282" s="213">
        <v>0</v>
      </c>
      <c r="E282" s="213">
        <v>0</v>
      </c>
      <c r="F282" s="213">
        <v>0</v>
      </c>
    </row>
    <row r="283" spans="1:6" s="301" customFormat="1" ht="13.5">
      <c r="A283" s="50"/>
      <c r="B283" s="34"/>
      <c r="C283" s="203" t="s">
        <v>24</v>
      </c>
      <c r="D283" s="213">
        <v>8344.14</v>
      </c>
      <c r="E283" s="213"/>
      <c r="F283" s="213"/>
    </row>
    <row r="284" spans="1:6" s="301" customFormat="1" ht="13.5">
      <c r="A284" s="50"/>
      <c r="B284" s="34"/>
      <c r="C284" s="203"/>
      <c r="D284" s="213"/>
      <c r="E284" s="213"/>
      <c r="F284" s="213"/>
    </row>
    <row r="285" spans="1:7" ht="27">
      <c r="A285" s="50">
        <v>402180</v>
      </c>
      <c r="B285" s="34" t="s">
        <v>265</v>
      </c>
      <c r="C285" s="203" t="s">
        <v>23</v>
      </c>
      <c r="D285" s="213">
        <v>0</v>
      </c>
      <c r="E285" s="213">
        <v>0</v>
      </c>
      <c r="F285" s="213">
        <v>0</v>
      </c>
      <c r="G285" s="302"/>
    </row>
    <row r="286" spans="1:6" s="301" customFormat="1" ht="13.5">
      <c r="A286" s="50"/>
      <c r="B286" s="34"/>
      <c r="C286" s="215" t="s">
        <v>182</v>
      </c>
      <c r="D286" s="213">
        <v>0</v>
      </c>
      <c r="E286" s="213">
        <v>0</v>
      </c>
      <c r="F286" s="213">
        <v>0</v>
      </c>
    </row>
    <row r="287" spans="1:6" s="301" customFormat="1" ht="13.5">
      <c r="A287" s="50"/>
      <c r="B287" s="34"/>
      <c r="C287" s="215" t="s">
        <v>183</v>
      </c>
      <c r="D287" s="213">
        <v>0</v>
      </c>
      <c r="E287" s="213">
        <v>0</v>
      </c>
      <c r="F287" s="213">
        <v>0</v>
      </c>
    </row>
    <row r="288" spans="1:6" s="301" customFormat="1" ht="13.5">
      <c r="A288" s="214"/>
      <c r="B288" s="117"/>
      <c r="C288" s="203" t="s">
        <v>24</v>
      </c>
      <c r="D288" s="213">
        <v>500</v>
      </c>
      <c r="E288" s="213"/>
      <c r="F288" s="213"/>
    </row>
    <row r="289" spans="1:6" s="301" customFormat="1" ht="13.5">
      <c r="A289" s="214"/>
      <c r="B289" s="117"/>
      <c r="C289" s="203"/>
      <c r="D289" s="213"/>
      <c r="E289" s="213"/>
      <c r="F289" s="213"/>
    </row>
    <row r="290" spans="1:6" s="301" customFormat="1" ht="13.5">
      <c r="A290" s="248">
        <v>155</v>
      </c>
      <c r="B290" s="117" t="s">
        <v>266</v>
      </c>
      <c r="C290" s="203" t="s">
        <v>267</v>
      </c>
      <c r="D290" s="213"/>
      <c r="E290" s="213"/>
      <c r="F290" s="213"/>
    </row>
    <row r="291" spans="1:6" s="301" customFormat="1" ht="13.5">
      <c r="A291" s="248"/>
      <c r="B291" s="117"/>
      <c r="C291" s="203"/>
      <c r="D291" s="213"/>
      <c r="E291" s="213"/>
      <c r="F291" s="213"/>
    </row>
    <row r="292" spans="1:6" s="301" customFormat="1" ht="13.5">
      <c r="A292" s="248">
        <v>165</v>
      </c>
      <c r="B292" s="117" t="s">
        <v>268</v>
      </c>
      <c r="C292" s="203" t="s">
        <v>269</v>
      </c>
      <c r="D292" s="213"/>
      <c r="E292" s="213"/>
      <c r="F292" s="213"/>
    </row>
    <row r="293" spans="1:6" s="301" customFormat="1" ht="13.5">
      <c r="A293" s="248"/>
      <c r="B293" s="117"/>
      <c r="C293" s="203"/>
      <c r="D293" s="213"/>
      <c r="E293" s="213"/>
      <c r="F293" s="213"/>
    </row>
    <row r="294" spans="1:6" s="301" customFormat="1" ht="13.5">
      <c r="A294" s="248">
        <v>171</v>
      </c>
      <c r="B294" s="117" t="s">
        <v>270</v>
      </c>
      <c r="C294" s="203" t="s">
        <v>271</v>
      </c>
      <c r="D294" s="213"/>
      <c r="E294" s="213"/>
      <c r="F294" s="213"/>
    </row>
    <row r="295" spans="1:6" s="301" customFormat="1" ht="13.5">
      <c r="A295" s="248"/>
      <c r="B295" s="117"/>
      <c r="C295" s="303"/>
      <c r="D295" s="213"/>
      <c r="E295" s="213"/>
      <c r="F295" s="213"/>
    </row>
    <row r="296" spans="1:6" s="301" customFormat="1" ht="13.5">
      <c r="A296" s="248">
        <v>175</v>
      </c>
      <c r="B296" s="117" t="s">
        <v>272</v>
      </c>
      <c r="C296" s="203" t="s">
        <v>273</v>
      </c>
      <c r="D296" s="213"/>
      <c r="E296" s="213"/>
      <c r="F296" s="213"/>
    </row>
    <row r="297" spans="1:6" s="301" customFormat="1" ht="13.5">
      <c r="A297" s="248"/>
      <c r="B297" s="117"/>
      <c r="C297" s="203"/>
      <c r="D297" s="213"/>
      <c r="E297" s="213"/>
      <c r="F297" s="213"/>
    </row>
    <row r="298" spans="1:6" s="301" customFormat="1" ht="13.5">
      <c r="A298" s="248">
        <v>180</v>
      </c>
      <c r="B298" s="117" t="s">
        <v>274</v>
      </c>
      <c r="C298" s="203" t="s">
        <v>275</v>
      </c>
      <c r="D298" s="213"/>
      <c r="E298" s="213"/>
      <c r="F298" s="213"/>
    </row>
    <row r="299" spans="1:6" s="301" customFormat="1" ht="13.5">
      <c r="A299" s="248"/>
      <c r="B299" s="117"/>
      <c r="C299" s="203"/>
      <c r="D299" s="213"/>
      <c r="E299" s="213"/>
      <c r="F299" s="213"/>
    </row>
    <row r="300" spans="1:6" s="301" customFormat="1" ht="13.5">
      <c r="A300" s="248">
        <v>185</v>
      </c>
      <c r="B300" s="117" t="s">
        <v>276</v>
      </c>
      <c r="C300" s="203" t="s">
        <v>277</v>
      </c>
      <c r="D300" s="213"/>
      <c r="E300" s="213"/>
      <c r="F300" s="213"/>
    </row>
    <row r="301" spans="1:6" s="301" customFormat="1" ht="13.5">
      <c r="A301" s="248"/>
      <c r="B301" s="117"/>
      <c r="C301" s="203"/>
      <c r="D301" s="213"/>
      <c r="E301" s="213"/>
      <c r="F301" s="213"/>
    </row>
    <row r="302" spans="1:6" s="301" customFormat="1" ht="13.5">
      <c r="A302" s="248">
        <v>195</v>
      </c>
      <c r="B302" s="117" t="s">
        <v>278</v>
      </c>
      <c r="C302" s="203" t="s">
        <v>279</v>
      </c>
      <c r="D302" s="213"/>
      <c r="E302" s="213"/>
      <c r="F302" s="213"/>
    </row>
    <row r="303" spans="1:6" s="301" customFormat="1" ht="14.25" customHeight="1">
      <c r="A303" s="248"/>
      <c r="B303" s="117"/>
      <c r="C303" s="203"/>
      <c r="D303" s="213"/>
      <c r="E303" s="213"/>
      <c r="F303" s="213"/>
    </row>
    <row r="304" spans="1:6" s="301" customFormat="1" ht="26.25" customHeight="1">
      <c r="A304" s="248">
        <v>200</v>
      </c>
      <c r="B304" s="117" t="s">
        <v>280</v>
      </c>
      <c r="C304" s="203" t="s">
        <v>281</v>
      </c>
      <c r="D304" s="213"/>
      <c r="E304" s="213"/>
      <c r="F304" s="213"/>
    </row>
    <row r="305" spans="1:6" s="301" customFormat="1" ht="13.5">
      <c r="A305" s="214"/>
      <c r="B305" s="117"/>
      <c r="C305" s="203"/>
      <c r="D305" s="213"/>
      <c r="E305" s="213"/>
      <c r="F305" s="213"/>
    </row>
    <row r="306" spans="1:7" ht="13.5">
      <c r="A306" s="50">
        <v>402190</v>
      </c>
      <c r="B306" s="34" t="s">
        <v>282</v>
      </c>
      <c r="C306" s="203" t="s">
        <v>23</v>
      </c>
      <c r="D306" s="213">
        <v>0</v>
      </c>
      <c r="E306" s="213">
        <v>0</v>
      </c>
      <c r="F306" s="213">
        <v>0</v>
      </c>
      <c r="G306" s="304"/>
    </row>
    <row r="307" spans="1:6" s="301" customFormat="1" ht="13.5">
      <c r="A307" s="50"/>
      <c r="B307" s="34"/>
      <c r="C307" s="215" t="s">
        <v>182</v>
      </c>
      <c r="D307" s="213">
        <v>0</v>
      </c>
      <c r="E307" s="213">
        <v>0</v>
      </c>
      <c r="F307" s="213">
        <v>0</v>
      </c>
    </row>
    <row r="308" spans="1:6" s="301" customFormat="1" ht="13.5">
      <c r="A308" s="50"/>
      <c r="B308" s="34"/>
      <c r="C308" s="215" t="s">
        <v>183</v>
      </c>
      <c r="D308" s="213">
        <v>0</v>
      </c>
      <c r="E308" s="213">
        <v>0</v>
      </c>
      <c r="F308" s="213">
        <v>0</v>
      </c>
    </row>
    <row r="309" spans="1:6" s="301" customFormat="1" ht="13.5">
      <c r="A309" s="50"/>
      <c r="B309" s="34"/>
      <c r="C309" s="203" t="s">
        <v>24</v>
      </c>
      <c r="D309" s="213">
        <v>0</v>
      </c>
      <c r="E309" s="213"/>
      <c r="F309" s="213"/>
    </row>
    <row r="310" spans="1:6" s="301" customFormat="1" ht="13.5">
      <c r="A310" s="50"/>
      <c r="B310" s="34"/>
      <c r="C310" s="203"/>
      <c r="D310" s="213"/>
      <c r="E310" s="213"/>
      <c r="F310" s="213"/>
    </row>
    <row r="311" spans="1:9" ht="13.5">
      <c r="A311" s="50">
        <v>402200</v>
      </c>
      <c r="B311" s="34" t="s">
        <v>283</v>
      </c>
      <c r="C311" s="203" t="s">
        <v>23</v>
      </c>
      <c r="D311" s="213">
        <v>0</v>
      </c>
      <c r="E311" s="213">
        <v>0</v>
      </c>
      <c r="F311" s="213">
        <v>0</v>
      </c>
      <c r="G311" s="304"/>
      <c r="I311" s="302"/>
    </row>
    <row r="312" spans="1:6" s="301" customFormat="1" ht="13.5">
      <c r="A312" s="50"/>
      <c r="B312" s="34"/>
      <c r="C312" s="215" t="s">
        <v>182</v>
      </c>
      <c r="D312" s="213">
        <v>0</v>
      </c>
      <c r="E312" s="213">
        <v>0</v>
      </c>
      <c r="F312" s="213">
        <v>0</v>
      </c>
    </row>
    <row r="313" spans="1:6" s="301" customFormat="1" ht="13.5">
      <c r="A313" s="50"/>
      <c r="B313" s="34"/>
      <c r="C313" s="215" t="s">
        <v>182</v>
      </c>
      <c r="D313" s="213">
        <v>0</v>
      </c>
      <c r="E313" s="213">
        <v>0</v>
      </c>
      <c r="F313" s="213">
        <v>0</v>
      </c>
    </row>
    <row r="314" spans="1:6" s="301" customFormat="1" ht="13.5">
      <c r="A314" s="50"/>
      <c r="B314" s="34"/>
      <c r="C314" s="203" t="s">
        <v>24</v>
      </c>
      <c r="D314" s="213">
        <v>0</v>
      </c>
      <c r="E314" s="213"/>
      <c r="F314" s="213"/>
    </row>
    <row r="315" spans="1:6" s="301" customFormat="1" ht="13.5">
      <c r="A315" s="50"/>
      <c r="B315" s="34"/>
      <c r="C315" s="203"/>
      <c r="D315" s="213"/>
      <c r="E315" s="213"/>
      <c r="F315" s="213"/>
    </row>
    <row r="316" spans="1:9" ht="13.5">
      <c r="A316" s="50">
        <v>402210</v>
      </c>
      <c r="B316" s="34" t="s">
        <v>284</v>
      </c>
      <c r="C316" s="203" t="s">
        <v>23</v>
      </c>
      <c r="D316" s="213">
        <v>0</v>
      </c>
      <c r="E316" s="213">
        <v>0</v>
      </c>
      <c r="F316" s="213">
        <v>0</v>
      </c>
      <c r="I316" s="304"/>
    </row>
    <row r="317" spans="1:6" s="301" customFormat="1" ht="13.5">
      <c r="A317" s="50"/>
      <c r="B317" s="34"/>
      <c r="C317" s="215" t="s">
        <v>182</v>
      </c>
      <c r="D317" s="213">
        <v>0</v>
      </c>
      <c r="E317" s="213">
        <v>0</v>
      </c>
      <c r="F317" s="213">
        <v>0</v>
      </c>
    </row>
    <row r="318" spans="1:6" s="301" customFormat="1" ht="13.5">
      <c r="A318" s="50"/>
      <c r="B318" s="34"/>
      <c r="C318" s="215" t="s">
        <v>183</v>
      </c>
      <c r="D318" s="213">
        <v>0</v>
      </c>
      <c r="E318" s="213">
        <v>0</v>
      </c>
      <c r="F318" s="213">
        <v>0</v>
      </c>
    </row>
    <row r="319" spans="1:6" s="301" customFormat="1" ht="13.5">
      <c r="A319" s="50"/>
      <c r="B319" s="34"/>
      <c r="C319" s="203" t="s">
        <v>24</v>
      </c>
      <c r="D319" s="213">
        <v>0</v>
      </c>
      <c r="E319" s="213"/>
      <c r="F319" s="213"/>
    </row>
    <row r="320" spans="1:6" s="301" customFormat="1" ht="13.5">
      <c r="A320" s="50"/>
      <c r="B320" s="34"/>
      <c r="C320" s="203"/>
      <c r="D320" s="213"/>
      <c r="E320" s="213"/>
      <c r="F320" s="213"/>
    </row>
    <row r="321" spans="1:6" s="301" customFormat="1" ht="13.5">
      <c r="A321" s="53">
        <v>105</v>
      </c>
      <c r="B321" s="34" t="s">
        <v>285</v>
      </c>
      <c r="C321" s="203" t="s">
        <v>286</v>
      </c>
      <c r="D321" s="213"/>
      <c r="E321" s="213"/>
      <c r="F321" s="213"/>
    </row>
    <row r="322" spans="1:6" s="301" customFormat="1" ht="13.5">
      <c r="A322" s="50"/>
      <c r="B322" s="34"/>
      <c r="C322" s="203"/>
      <c r="D322" s="213"/>
      <c r="E322" s="213"/>
      <c r="F322" s="213"/>
    </row>
    <row r="323" spans="1:6" ht="13.5">
      <c r="A323" s="50">
        <v>402220</v>
      </c>
      <c r="B323" s="34" t="s">
        <v>287</v>
      </c>
      <c r="C323" s="203" t="s">
        <v>23</v>
      </c>
      <c r="D323" s="213">
        <v>0</v>
      </c>
      <c r="E323" s="213">
        <v>0</v>
      </c>
      <c r="F323" s="213">
        <v>0</v>
      </c>
    </row>
    <row r="324" spans="1:6" s="301" customFormat="1" ht="13.5">
      <c r="A324" s="50"/>
      <c r="B324" s="34"/>
      <c r="C324" s="215" t="s">
        <v>182</v>
      </c>
      <c r="D324" s="213">
        <v>0</v>
      </c>
      <c r="E324" s="213">
        <v>0</v>
      </c>
      <c r="F324" s="213">
        <v>0</v>
      </c>
    </row>
    <row r="325" spans="1:6" s="301" customFormat="1" ht="13.5">
      <c r="A325" s="50"/>
      <c r="B325" s="34"/>
      <c r="C325" s="215" t="s">
        <v>183</v>
      </c>
      <c r="D325" s="213">
        <v>0</v>
      </c>
      <c r="E325" s="213">
        <v>0</v>
      </c>
      <c r="F325" s="213">
        <v>0</v>
      </c>
    </row>
    <row r="326" spans="1:6" s="301" customFormat="1" ht="13.5">
      <c r="A326" s="50"/>
      <c r="B326" s="34"/>
      <c r="C326" s="203" t="s">
        <v>24</v>
      </c>
      <c r="D326" s="213">
        <v>0</v>
      </c>
      <c r="E326" s="213"/>
      <c r="F326" s="213"/>
    </row>
    <row r="327" spans="1:6" s="301" customFormat="1" ht="13.5">
      <c r="A327" s="50"/>
      <c r="B327" s="34"/>
      <c r="C327" s="203"/>
      <c r="D327" s="213"/>
      <c r="E327" s="213"/>
      <c r="F327" s="213"/>
    </row>
    <row r="328" spans="1:6" ht="13.5">
      <c r="A328" s="50">
        <v>402230</v>
      </c>
      <c r="B328" s="34" t="s">
        <v>288</v>
      </c>
      <c r="C328" s="203" t="s">
        <v>23</v>
      </c>
      <c r="D328" s="213">
        <v>0</v>
      </c>
      <c r="E328" s="213">
        <v>0</v>
      </c>
      <c r="F328" s="213">
        <v>0</v>
      </c>
    </row>
    <row r="329" spans="1:6" s="301" customFormat="1" ht="13.5">
      <c r="A329" s="50"/>
      <c r="B329" s="34"/>
      <c r="C329" s="215" t="s">
        <v>182</v>
      </c>
      <c r="D329" s="213">
        <v>0</v>
      </c>
      <c r="E329" s="213">
        <v>0</v>
      </c>
      <c r="F329" s="213">
        <v>0</v>
      </c>
    </row>
    <row r="330" spans="1:6" s="301" customFormat="1" ht="13.5">
      <c r="A330" s="50"/>
      <c r="B330" s="34"/>
      <c r="C330" s="215" t="s">
        <v>183</v>
      </c>
      <c r="D330" s="213">
        <v>0</v>
      </c>
      <c r="E330" s="213">
        <v>0</v>
      </c>
      <c r="F330" s="213">
        <v>0</v>
      </c>
    </row>
    <row r="331" spans="1:6" s="301" customFormat="1" ht="13.5">
      <c r="A331" s="50"/>
      <c r="B331" s="34"/>
      <c r="C331" s="203" t="s">
        <v>24</v>
      </c>
      <c r="D331" s="213">
        <v>0</v>
      </c>
      <c r="E331" s="213"/>
      <c r="F331" s="213"/>
    </row>
    <row r="332" spans="1:6" s="301" customFormat="1" ht="13.5">
      <c r="A332" s="50"/>
      <c r="B332" s="34"/>
      <c r="C332" s="203"/>
      <c r="D332" s="213"/>
      <c r="E332" s="213"/>
      <c r="F332" s="213"/>
    </row>
    <row r="333" spans="1:6" ht="12" customHeight="1">
      <c r="A333" s="50">
        <v>402240</v>
      </c>
      <c r="B333" s="34" t="s">
        <v>289</v>
      </c>
      <c r="C333" s="203" t="s">
        <v>23</v>
      </c>
      <c r="D333" s="213">
        <v>0</v>
      </c>
      <c r="E333" s="213">
        <v>0</v>
      </c>
      <c r="F333" s="213">
        <v>0</v>
      </c>
    </row>
    <row r="334" spans="1:6" s="301" customFormat="1" ht="13.5">
      <c r="A334" s="50"/>
      <c r="B334" s="34"/>
      <c r="C334" s="215" t="s">
        <v>182</v>
      </c>
      <c r="D334" s="213">
        <v>0</v>
      </c>
      <c r="E334" s="213">
        <v>0</v>
      </c>
      <c r="F334" s="213">
        <v>0</v>
      </c>
    </row>
    <row r="335" spans="1:6" s="301" customFormat="1" ht="13.5">
      <c r="A335" s="50"/>
      <c r="B335" s="34"/>
      <c r="C335" s="215" t="s">
        <v>183</v>
      </c>
      <c r="D335" s="213">
        <v>0</v>
      </c>
      <c r="E335" s="213">
        <v>0</v>
      </c>
      <c r="F335" s="213">
        <v>0</v>
      </c>
    </row>
    <row r="336" spans="1:6" s="301" customFormat="1" ht="13.5">
      <c r="A336" s="50"/>
      <c r="B336" s="34"/>
      <c r="C336" s="203" t="s">
        <v>24</v>
      </c>
      <c r="D336" s="213">
        <v>170000</v>
      </c>
      <c r="E336" s="213"/>
      <c r="F336" s="213"/>
    </row>
    <row r="337" spans="1:6" s="301" customFormat="1" ht="13.5">
      <c r="A337" s="50"/>
      <c r="B337" s="34"/>
      <c r="C337" s="203"/>
      <c r="D337" s="213"/>
      <c r="E337" s="213"/>
      <c r="F337" s="213"/>
    </row>
    <row r="338" spans="1:6" s="301" customFormat="1" ht="13.5">
      <c r="A338" s="53">
        <v>170</v>
      </c>
      <c r="B338" s="34" t="s">
        <v>290</v>
      </c>
      <c r="C338" s="203" t="s">
        <v>291</v>
      </c>
      <c r="D338" s="213"/>
      <c r="E338" s="213"/>
      <c r="F338" s="213"/>
    </row>
    <row r="339" spans="1:6" s="301" customFormat="1" ht="13.5">
      <c r="A339" s="50"/>
      <c r="B339" s="34"/>
      <c r="C339" s="203"/>
      <c r="D339" s="213"/>
      <c r="E339" s="213"/>
      <c r="F339" s="213"/>
    </row>
    <row r="340" spans="1:6" s="301" customFormat="1" ht="13.5">
      <c r="A340" s="281" t="s">
        <v>292</v>
      </c>
      <c r="B340" s="20" t="s">
        <v>293</v>
      </c>
      <c r="C340" s="203"/>
      <c r="D340" s="213"/>
      <c r="E340" s="213"/>
      <c r="F340" s="213"/>
    </row>
    <row r="341" spans="1:6" s="301" customFormat="1" ht="13.5">
      <c r="A341" s="300"/>
      <c r="B341" s="34"/>
      <c r="C341" s="203"/>
      <c r="D341" s="213"/>
      <c r="E341" s="213"/>
      <c r="F341" s="213"/>
    </row>
    <row r="342" spans="1:6" ht="13.5" customHeight="1">
      <c r="A342" s="50">
        <v>402250</v>
      </c>
      <c r="B342" s="34" t="s">
        <v>294</v>
      </c>
      <c r="C342" s="203" t="s">
        <v>23</v>
      </c>
      <c r="D342" s="213">
        <v>0</v>
      </c>
      <c r="E342" s="213">
        <v>0</v>
      </c>
      <c r="F342" s="213">
        <v>0</v>
      </c>
    </row>
    <row r="343" spans="1:6" s="301" customFormat="1" ht="13.5">
      <c r="A343" s="50"/>
      <c r="B343" s="34"/>
      <c r="C343" s="215" t="s">
        <v>182</v>
      </c>
      <c r="D343" s="213">
        <v>0</v>
      </c>
      <c r="E343" s="213">
        <v>0</v>
      </c>
      <c r="F343" s="213">
        <v>0</v>
      </c>
    </row>
    <row r="344" spans="1:6" s="301" customFormat="1" ht="13.5">
      <c r="A344" s="50"/>
      <c r="B344" s="34"/>
      <c r="C344" s="215" t="s">
        <v>183</v>
      </c>
      <c r="D344" s="213">
        <v>0</v>
      </c>
      <c r="E344" s="213">
        <v>0</v>
      </c>
      <c r="F344" s="213">
        <v>0</v>
      </c>
    </row>
    <row r="345" spans="1:6" s="301" customFormat="1" ht="13.5">
      <c r="A345" s="50"/>
      <c r="B345" s="34"/>
      <c r="C345" s="203" t="s">
        <v>24</v>
      </c>
      <c r="D345" s="213">
        <v>0</v>
      </c>
      <c r="E345" s="213"/>
      <c r="F345" s="213"/>
    </row>
    <row r="346" spans="1:6" s="301" customFormat="1" ht="13.5">
      <c r="A346" s="50"/>
      <c r="B346" s="34"/>
      <c r="C346" s="203"/>
      <c r="D346" s="213"/>
      <c r="E346" s="213"/>
      <c r="F346" s="213"/>
    </row>
    <row r="347" spans="1:6" ht="17.25" customHeight="1">
      <c r="A347" s="50">
        <v>402260</v>
      </c>
      <c r="B347" s="34" t="s">
        <v>295</v>
      </c>
      <c r="C347" s="203" t="s">
        <v>23</v>
      </c>
      <c r="D347" s="213">
        <v>0</v>
      </c>
      <c r="E347" s="213">
        <v>0</v>
      </c>
      <c r="F347" s="213">
        <v>0</v>
      </c>
    </row>
    <row r="348" spans="1:6" s="301" customFormat="1" ht="13.5">
      <c r="A348" s="50"/>
      <c r="B348" s="34"/>
      <c r="C348" s="215" t="s">
        <v>182</v>
      </c>
      <c r="D348" s="213">
        <v>0</v>
      </c>
      <c r="E348" s="213">
        <v>0</v>
      </c>
      <c r="F348" s="213">
        <v>0</v>
      </c>
    </row>
    <row r="349" spans="1:6" s="301" customFormat="1" ht="13.5">
      <c r="A349" s="50"/>
      <c r="B349" s="34"/>
      <c r="C349" s="215" t="s">
        <v>183</v>
      </c>
      <c r="D349" s="213">
        <v>0</v>
      </c>
      <c r="E349" s="213">
        <v>0</v>
      </c>
      <c r="F349" s="213">
        <v>0</v>
      </c>
    </row>
    <row r="350" spans="1:6" s="301" customFormat="1" ht="13.5">
      <c r="A350" s="50"/>
      <c r="B350" s="34"/>
      <c r="C350" s="203" t="s">
        <v>24</v>
      </c>
      <c r="D350" s="213">
        <v>0</v>
      </c>
      <c r="E350" s="213"/>
      <c r="F350" s="213"/>
    </row>
    <row r="351" spans="1:6" s="301" customFormat="1" ht="13.5">
      <c r="A351" s="214"/>
      <c r="B351" s="117"/>
      <c r="C351" s="203"/>
      <c r="D351" s="213"/>
      <c r="E351" s="213"/>
      <c r="F351" s="213"/>
    </row>
    <row r="352" spans="1:6" s="301" customFormat="1" ht="13.5">
      <c r="A352" s="280" t="s">
        <v>296</v>
      </c>
      <c r="B352" s="132" t="s">
        <v>297</v>
      </c>
      <c r="C352" s="203"/>
      <c r="D352" s="213"/>
      <c r="E352" s="213"/>
      <c r="F352" s="213"/>
    </row>
    <row r="353" spans="1:6" s="301" customFormat="1" ht="13.5">
      <c r="A353" s="257"/>
      <c r="B353" s="14"/>
      <c r="C353" s="203"/>
      <c r="D353" s="213"/>
      <c r="E353" s="213"/>
      <c r="F353" s="213"/>
    </row>
    <row r="354" spans="1:6" ht="17.25" customHeight="1">
      <c r="A354" s="50">
        <v>402270</v>
      </c>
      <c r="B354" s="305" t="s">
        <v>298</v>
      </c>
      <c r="C354" s="203" t="s">
        <v>23</v>
      </c>
      <c r="D354" s="213">
        <v>0</v>
      </c>
      <c r="E354" s="213">
        <v>0</v>
      </c>
      <c r="F354" s="213">
        <v>0</v>
      </c>
    </row>
    <row r="355" spans="1:6" s="301" customFormat="1" ht="13.5">
      <c r="A355" s="50"/>
      <c r="B355" s="34"/>
      <c r="C355" s="215" t="s">
        <v>182</v>
      </c>
      <c r="D355" s="213">
        <v>0</v>
      </c>
      <c r="E355" s="213">
        <v>0</v>
      </c>
      <c r="F355" s="213">
        <v>0</v>
      </c>
    </row>
    <row r="356" spans="1:6" s="301" customFormat="1" ht="13.5">
      <c r="A356" s="50"/>
      <c r="B356" s="34"/>
      <c r="C356" s="215" t="s">
        <v>183</v>
      </c>
      <c r="D356" s="213">
        <v>0</v>
      </c>
      <c r="E356" s="213">
        <v>0</v>
      </c>
      <c r="F356" s="213">
        <v>0</v>
      </c>
    </row>
    <row r="357" spans="1:6" s="301" customFormat="1" ht="13.5">
      <c r="A357" s="50"/>
      <c r="B357" s="34"/>
      <c r="C357" s="215" t="s">
        <v>24</v>
      </c>
      <c r="D357" s="213">
        <v>0</v>
      </c>
      <c r="E357" s="213"/>
      <c r="F357" s="213"/>
    </row>
    <row r="358" spans="1:6" s="301" customFormat="1" ht="13.5">
      <c r="A358" s="50"/>
      <c r="B358" s="34"/>
      <c r="C358" s="215"/>
      <c r="D358" s="306"/>
      <c r="E358" s="307"/>
      <c r="F358" s="307"/>
    </row>
    <row r="359" spans="1:6" ht="27.75" customHeight="1">
      <c r="A359" s="50">
        <v>402280</v>
      </c>
      <c r="B359" s="305" t="s">
        <v>299</v>
      </c>
      <c r="C359" s="203" t="s">
        <v>23</v>
      </c>
      <c r="D359" s="213">
        <v>0</v>
      </c>
      <c r="E359" s="213">
        <v>0</v>
      </c>
      <c r="F359" s="213">
        <v>0</v>
      </c>
    </row>
    <row r="360" spans="1:6" s="301" customFormat="1" ht="13.5">
      <c r="A360" s="50"/>
      <c r="B360" s="34"/>
      <c r="C360" s="215" t="s">
        <v>182</v>
      </c>
      <c r="D360" s="213">
        <v>0</v>
      </c>
      <c r="E360" s="213">
        <v>0</v>
      </c>
      <c r="F360" s="213">
        <v>0</v>
      </c>
    </row>
    <row r="361" spans="1:6" s="301" customFormat="1" ht="13.5">
      <c r="A361" s="50"/>
      <c r="B361" s="34"/>
      <c r="C361" s="215" t="s">
        <v>183</v>
      </c>
      <c r="D361" s="213">
        <v>0</v>
      </c>
      <c r="E361" s="213">
        <v>0</v>
      </c>
      <c r="F361" s="213">
        <v>0</v>
      </c>
    </row>
    <row r="362" spans="1:6" s="301" customFormat="1" ht="13.5">
      <c r="A362" s="50"/>
      <c r="B362" s="34"/>
      <c r="C362" s="203" t="s">
        <v>24</v>
      </c>
      <c r="D362" s="213">
        <v>0</v>
      </c>
      <c r="E362" s="213"/>
      <c r="F362" s="213"/>
    </row>
    <row r="363" spans="1:6" s="301" customFormat="1" ht="13.5">
      <c r="A363" s="50"/>
      <c r="B363" s="34"/>
      <c r="C363" s="203"/>
      <c r="D363" s="213"/>
      <c r="E363" s="213"/>
      <c r="F363" s="213"/>
    </row>
    <row r="364" spans="1:6" ht="27.75" customHeight="1">
      <c r="A364" s="50">
        <v>402290</v>
      </c>
      <c r="B364" s="117" t="s">
        <v>300</v>
      </c>
      <c r="C364" s="203" t="s">
        <v>23</v>
      </c>
      <c r="D364" s="213">
        <v>0</v>
      </c>
      <c r="E364" s="213">
        <v>0</v>
      </c>
      <c r="F364" s="213">
        <v>0</v>
      </c>
    </row>
    <row r="365" spans="1:6" ht="16.5" customHeight="1">
      <c r="A365" s="50"/>
      <c r="B365" s="117"/>
      <c r="C365" s="215" t="s">
        <v>182</v>
      </c>
      <c r="D365" s="213">
        <v>0</v>
      </c>
      <c r="E365" s="213">
        <v>0</v>
      </c>
      <c r="F365" s="213">
        <v>0</v>
      </c>
    </row>
    <row r="366" spans="1:6" ht="15" customHeight="1">
      <c r="A366" s="50"/>
      <c r="B366" s="117"/>
      <c r="C366" s="215" t="s">
        <v>183</v>
      </c>
      <c r="D366" s="213">
        <v>0</v>
      </c>
      <c r="E366" s="213">
        <v>0</v>
      </c>
      <c r="F366" s="213">
        <v>0</v>
      </c>
    </row>
    <row r="367" spans="1:6" ht="15.75" customHeight="1">
      <c r="A367" s="50"/>
      <c r="B367" s="117"/>
      <c r="C367" s="203" t="s">
        <v>24</v>
      </c>
      <c r="D367" s="213">
        <v>0</v>
      </c>
      <c r="E367" s="213"/>
      <c r="F367" s="213"/>
    </row>
    <row r="368" spans="1:6" s="301" customFormat="1" ht="13.5">
      <c r="A368" s="50"/>
      <c r="B368" s="117"/>
      <c r="C368" s="203"/>
      <c r="D368" s="213"/>
      <c r="E368" s="213"/>
      <c r="F368" s="213"/>
    </row>
    <row r="369" spans="1:6" ht="27.75" customHeight="1">
      <c r="A369" s="50">
        <v>402300</v>
      </c>
      <c r="B369" s="117" t="s">
        <v>301</v>
      </c>
      <c r="C369" s="203" t="s">
        <v>23</v>
      </c>
      <c r="D369" s="213">
        <v>0</v>
      </c>
      <c r="E369" s="213">
        <v>0</v>
      </c>
      <c r="F369" s="213">
        <v>0</v>
      </c>
    </row>
    <row r="370" spans="1:6" s="301" customFormat="1" ht="13.5">
      <c r="A370" s="50"/>
      <c r="B370" s="34"/>
      <c r="C370" s="215" t="s">
        <v>182</v>
      </c>
      <c r="D370" s="213">
        <v>0</v>
      </c>
      <c r="E370" s="213">
        <v>0</v>
      </c>
      <c r="F370" s="213">
        <v>0</v>
      </c>
    </row>
    <row r="371" spans="1:6" s="301" customFormat="1" ht="13.5">
      <c r="A371" s="50"/>
      <c r="B371" s="34"/>
      <c r="C371" s="215" t="s">
        <v>183</v>
      </c>
      <c r="D371" s="213">
        <v>0</v>
      </c>
      <c r="E371" s="213">
        <v>0</v>
      </c>
      <c r="F371" s="213">
        <v>0</v>
      </c>
    </row>
    <row r="372" spans="1:6" s="301" customFormat="1" ht="13.5">
      <c r="A372" s="214"/>
      <c r="B372" s="117"/>
      <c r="C372" s="203" t="s">
        <v>24</v>
      </c>
      <c r="D372" s="213">
        <v>0</v>
      </c>
      <c r="E372" s="213"/>
      <c r="F372" s="213"/>
    </row>
    <row r="373" spans="1:6" ht="13.5">
      <c r="A373" s="134"/>
      <c r="B373" s="204" t="s">
        <v>302</v>
      </c>
      <c r="C373" s="203"/>
      <c r="D373" s="282"/>
      <c r="E373" s="282"/>
      <c r="F373" s="282"/>
    </row>
    <row r="374" spans="1:6" ht="13.5">
      <c r="A374" s="280" t="s">
        <v>303</v>
      </c>
      <c r="B374" s="20" t="s">
        <v>304</v>
      </c>
      <c r="C374" s="203"/>
      <c r="D374" s="282"/>
      <c r="E374" s="282"/>
      <c r="F374" s="282"/>
    </row>
    <row r="375" spans="1:6" ht="13.5">
      <c r="A375" s="257"/>
      <c r="B375" s="20"/>
      <c r="C375" s="203"/>
      <c r="D375" s="282"/>
      <c r="E375" s="282"/>
      <c r="F375" s="282"/>
    </row>
    <row r="376" spans="1:9" ht="16.5" customHeight="1">
      <c r="A376" s="308">
        <v>402310</v>
      </c>
      <c r="B376" s="309" t="s">
        <v>305</v>
      </c>
      <c r="C376" s="203" t="s">
        <v>23</v>
      </c>
      <c r="D376" s="213">
        <v>25000</v>
      </c>
      <c r="E376" s="213">
        <v>0</v>
      </c>
      <c r="F376" s="213">
        <v>0</v>
      </c>
      <c r="G376" s="302"/>
      <c r="I376" s="302"/>
    </row>
    <row r="377" spans="1:11" s="301" customFormat="1" ht="13.5">
      <c r="A377" s="308"/>
      <c r="B377" s="309"/>
      <c r="C377" s="215" t="s">
        <v>182</v>
      </c>
      <c r="D377" s="213">
        <v>0</v>
      </c>
      <c r="E377" s="213">
        <v>0</v>
      </c>
      <c r="F377" s="213">
        <v>0</v>
      </c>
      <c r="G377" s="310"/>
      <c r="I377" s="310"/>
      <c r="K377" s="310"/>
    </row>
    <row r="378" spans="1:6" s="301" customFormat="1" ht="13.5">
      <c r="A378" s="308"/>
      <c r="B378" s="309"/>
      <c r="C378" s="215" t="s">
        <v>183</v>
      </c>
      <c r="D378" s="213">
        <v>0</v>
      </c>
      <c r="E378" s="213">
        <v>0</v>
      </c>
      <c r="F378" s="213">
        <v>0</v>
      </c>
    </row>
    <row r="379" spans="1:6" s="301" customFormat="1" ht="13.5">
      <c r="A379" s="308"/>
      <c r="B379" s="311"/>
      <c r="C379" s="203" t="s">
        <v>24</v>
      </c>
      <c r="D379" s="213">
        <v>25000</v>
      </c>
      <c r="E379" s="213"/>
      <c r="F379" s="213"/>
    </row>
    <row r="380" spans="1:11" s="301" customFormat="1" ht="13.5">
      <c r="A380" s="308"/>
      <c r="B380" s="311"/>
      <c r="C380" s="215"/>
      <c r="D380" s="306"/>
      <c r="E380" s="306"/>
      <c r="F380" s="306"/>
      <c r="K380" s="310"/>
    </row>
    <row r="381" spans="1:9" ht="15.75" customHeight="1">
      <c r="A381" s="308">
        <v>402320</v>
      </c>
      <c r="B381" s="309" t="s">
        <v>306</v>
      </c>
      <c r="C381" s="203" t="s">
        <v>23</v>
      </c>
      <c r="D381" s="213">
        <v>0</v>
      </c>
      <c r="E381" s="213">
        <v>0</v>
      </c>
      <c r="F381" s="213">
        <v>0</v>
      </c>
      <c r="G381" s="302"/>
      <c r="I381" s="302"/>
    </row>
    <row r="382" spans="1:6" s="301" customFormat="1" ht="13.5">
      <c r="A382" s="308"/>
      <c r="B382" s="311"/>
      <c r="C382" s="215" t="s">
        <v>182</v>
      </c>
      <c r="D382" s="213">
        <v>0</v>
      </c>
      <c r="E382" s="213">
        <v>0</v>
      </c>
      <c r="F382" s="213">
        <v>0</v>
      </c>
    </row>
    <row r="383" spans="1:6" s="301" customFormat="1" ht="13.5">
      <c r="A383" s="308"/>
      <c r="B383" s="311"/>
      <c r="C383" s="215" t="s">
        <v>183</v>
      </c>
      <c r="D383" s="213">
        <v>0</v>
      </c>
      <c r="E383" s="213">
        <v>0</v>
      </c>
      <c r="F383" s="213">
        <v>0</v>
      </c>
    </row>
    <row r="384" spans="1:6" s="301" customFormat="1" ht="13.5">
      <c r="A384" s="308"/>
      <c r="B384" s="311"/>
      <c r="C384" s="203" t="s">
        <v>24</v>
      </c>
      <c r="D384" s="213">
        <v>0</v>
      </c>
      <c r="E384" s="213"/>
      <c r="F384" s="213"/>
    </row>
    <row r="385" spans="1:6" s="301" customFormat="1" ht="13.5">
      <c r="A385" s="308"/>
      <c r="B385" s="311"/>
      <c r="C385" s="203"/>
      <c r="D385" s="213"/>
      <c r="E385" s="213"/>
      <c r="F385" s="213"/>
    </row>
    <row r="386" spans="1:11" ht="15.75" customHeight="1">
      <c r="A386" s="308">
        <v>402330</v>
      </c>
      <c r="B386" s="309" t="s">
        <v>307</v>
      </c>
      <c r="C386" s="203" t="s">
        <v>23</v>
      </c>
      <c r="D386" s="213">
        <v>3000</v>
      </c>
      <c r="E386" s="213">
        <v>0</v>
      </c>
      <c r="F386" s="213">
        <v>0</v>
      </c>
      <c r="G386" s="302"/>
      <c r="I386" s="302"/>
      <c r="K386" s="304"/>
    </row>
    <row r="387" spans="1:9" s="301" customFormat="1" ht="13.5">
      <c r="A387" s="308"/>
      <c r="B387" s="309"/>
      <c r="C387" s="215" t="s">
        <v>182</v>
      </c>
      <c r="D387" s="213">
        <v>0</v>
      </c>
      <c r="E387" s="213">
        <v>0</v>
      </c>
      <c r="F387" s="213">
        <v>0</v>
      </c>
      <c r="I387" s="302"/>
    </row>
    <row r="388" spans="1:9" s="301" customFormat="1" ht="13.5">
      <c r="A388" s="308"/>
      <c r="B388" s="311"/>
      <c r="C388" s="215" t="s">
        <v>183</v>
      </c>
      <c r="D388" s="213">
        <v>0</v>
      </c>
      <c r="E388" s="213">
        <v>0</v>
      </c>
      <c r="F388" s="213">
        <v>0</v>
      </c>
      <c r="I388" s="310"/>
    </row>
    <row r="389" spans="1:9" s="301" customFormat="1" ht="13.5">
      <c r="A389" s="308"/>
      <c r="B389" s="311"/>
      <c r="C389" s="203" t="s">
        <v>24</v>
      </c>
      <c r="D389" s="213">
        <v>3000</v>
      </c>
      <c r="E389" s="213"/>
      <c r="F389" s="213"/>
      <c r="I389" s="310"/>
    </row>
    <row r="390" spans="1:9" s="301" customFormat="1" ht="13.5">
      <c r="A390" s="308"/>
      <c r="B390" s="311"/>
      <c r="C390" s="203"/>
      <c r="D390" s="213"/>
      <c r="E390" s="213"/>
      <c r="F390" s="213"/>
      <c r="I390" s="310"/>
    </row>
    <row r="391" spans="1:9" s="301" customFormat="1" ht="13.5">
      <c r="A391" s="53">
        <v>225</v>
      </c>
      <c r="B391" s="312" t="s">
        <v>308</v>
      </c>
      <c r="C391" s="203" t="s">
        <v>309</v>
      </c>
      <c r="D391" s="213"/>
      <c r="E391" s="213"/>
      <c r="F391" s="213"/>
      <c r="I391" s="310"/>
    </row>
    <row r="392" spans="1:6" s="301" customFormat="1" ht="13.5">
      <c r="A392" s="308"/>
      <c r="B392" s="311"/>
      <c r="C392" s="205"/>
      <c r="D392" s="313"/>
      <c r="E392" s="313"/>
      <c r="F392" s="313"/>
    </row>
    <row r="393" spans="1:6" ht="15.75" customHeight="1">
      <c r="A393" s="308">
        <v>402340</v>
      </c>
      <c r="B393" s="309" t="s">
        <v>310</v>
      </c>
      <c r="C393" s="203" t="s">
        <v>23</v>
      </c>
      <c r="D393" s="213">
        <v>5000</v>
      </c>
      <c r="E393" s="213">
        <v>0</v>
      </c>
      <c r="F393" s="213">
        <v>0</v>
      </c>
    </row>
    <row r="394" spans="1:6" s="301" customFormat="1" ht="13.5">
      <c r="A394" s="308"/>
      <c r="B394" s="311"/>
      <c r="C394" s="215" t="s">
        <v>182</v>
      </c>
      <c r="D394" s="213">
        <v>0</v>
      </c>
      <c r="E394" s="213">
        <v>0</v>
      </c>
      <c r="F394" s="213">
        <v>0</v>
      </c>
    </row>
    <row r="395" spans="1:6" s="301" customFormat="1" ht="13.5">
      <c r="A395" s="314"/>
      <c r="B395" s="311"/>
      <c r="C395" s="215" t="s">
        <v>183</v>
      </c>
      <c r="D395" s="213">
        <v>0</v>
      </c>
      <c r="E395" s="213">
        <v>0</v>
      </c>
      <c r="F395" s="213">
        <v>0</v>
      </c>
    </row>
    <row r="396" spans="1:6" s="301" customFormat="1" ht="13.5">
      <c r="A396" s="314"/>
      <c r="B396" s="311"/>
      <c r="C396" s="203" t="s">
        <v>24</v>
      </c>
      <c r="D396" s="213">
        <v>2000</v>
      </c>
      <c r="E396" s="213"/>
      <c r="F396" s="213"/>
    </row>
    <row r="397" spans="1:6" s="301" customFormat="1" ht="13.5">
      <c r="A397" s="314"/>
      <c r="B397" s="311"/>
      <c r="C397" s="203"/>
      <c r="D397" s="213"/>
      <c r="E397" s="213"/>
      <c r="F397" s="213"/>
    </row>
    <row r="398" spans="1:6" ht="15.75" customHeight="1">
      <c r="A398" s="308">
        <v>402350</v>
      </c>
      <c r="B398" s="309" t="s">
        <v>311</v>
      </c>
      <c r="C398" s="203" t="s">
        <v>23</v>
      </c>
      <c r="D398" s="213">
        <v>10344.41</v>
      </c>
      <c r="E398" s="213">
        <v>0</v>
      </c>
      <c r="F398" s="213">
        <v>0</v>
      </c>
    </row>
    <row r="399" spans="1:6" s="301" customFormat="1" ht="13.5">
      <c r="A399" s="308"/>
      <c r="B399" s="34"/>
      <c r="C399" s="215" t="s">
        <v>182</v>
      </c>
      <c r="D399" s="213">
        <v>0</v>
      </c>
      <c r="E399" s="213">
        <v>0</v>
      </c>
      <c r="F399" s="213">
        <v>0</v>
      </c>
    </row>
    <row r="400" spans="1:6" s="301" customFormat="1" ht="13.5">
      <c r="A400" s="308"/>
      <c r="B400" s="34"/>
      <c r="C400" s="215" t="s">
        <v>183</v>
      </c>
      <c r="D400" s="213">
        <v>0</v>
      </c>
      <c r="E400" s="213">
        <v>0</v>
      </c>
      <c r="F400" s="213">
        <v>0</v>
      </c>
    </row>
    <row r="401" spans="1:6" s="301" customFormat="1" ht="13.5">
      <c r="A401" s="308"/>
      <c r="B401" s="34"/>
      <c r="C401" s="203" t="s">
        <v>24</v>
      </c>
      <c r="D401" s="213">
        <v>10344.41</v>
      </c>
      <c r="E401" s="213"/>
      <c r="F401" s="213"/>
    </row>
    <row r="402" spans="1:6" s="301" customFormat="1" ht="13.5">
      <c r="A402" s="308"/>
      <c r="B402" s="34"/>
      <c r="C402" s="203"/>
      <c r="D402" s="213"/>
      <c r="E402" s="213"/>
      <c r="F402" s="213"/>
    </row>
    <row r="403" spans="1:6" ht="27.75" customHeight="1">
      <c r="A403" s="308">
        <v>402360</v>
      </c>
      <c r="B403" s="309" t="s">
        <v>312</v>
      </c>
      <c r="C403" s="203" t="s">
        <v>23</v>
      </c>
      <c r="D403" s="213">
        <v>0</v>
      </c>
      <c r="E403" s="213">
        <v>0</v>
      </c>
      <c r="F403" s="213">
        <v>0</v>
      </c>
    </row>
    <row r="404" spans="1:6" s="301" customFormat="1" ht="13.5">
      <c r="A404" s="308"/>
      <c r="B404" s="309"/>
      <c r="C404" s="215" t="s">
        <v>182</v>
      </c>
      <c r="D404" s="213">
        <v>0</v>
      </c>
      <c r="E404" s="213">
        <v>0</v>
      </c>
      <c r="F404" s="213">
        <v>0</v>
      </c>
    </row>
    <row r="405" spans="1:6" s="301" customFormat="1" ht="13.5">
      <c r="A405" s="308"/>
      <c r="B405" s="309"/>
      <c r="C405" s="215" t="s">
        <v>183</v>
      </c>
      <c r="D405" s="213">
        <v>0</v>
      </c>
      <c r="E405" s="213">
        <v>0</v>
      </c>
      <c r="F405" s="213">
        <v>0</v>
      </c>
    </row>
    <row r="406" spans="1:6" s="301" customFormat="1" ht="13.5">
      <c r="A406" s="308"/>
      <c r="B406" s="309"/>
      <c r="C406" s="203" t="s">
        <v>24</v>
      </c>
      <c r="D406" s="213">
        <v>0</v>
      </c>
      <c r="E406" s="213"/>
      <c r="F406" s="213"/>
    </row>
    <row r="407" spans="1:6" ht="13.5">
      <c r="A407" s="315"/>
      <c r="B407" s="316"/>
      <c r="C407" s="205"/>
      <c r="D407" s="313"/>
      <c r="E407" s="313"/>
      <c r="F407" s="313"/>
    </row>
    <row r="408" spans="1:6" ht="15" customHeight="1">
      <c r="A408" s="308">
        <v>402370</v>
      </c>
      <c r="B408" s="309" t="s">
        <v>313</v>
      </c>
      <c r="C408" s="203" t="s">
        <v>23</v>
      </c>
      <c r="D408" s="213">
        <v>0</v>
      </c>
      <c r="E408" s="213">
        <v>0</v>
      </c>
      <c r="F408" s="213">
        <v>0</v>
      </c>
    </row>
    <row r="409" spans="1:6" s="301" customFormat="1" ht="13.5">
      <c r="A409" s="308"/>
      <c r="B409" s="311"/>
      <c r="C409" s="215" t="s">
        <v>182</v>
      </c>
      <c r="D409" s="213">
        <v>0</v>
      </c>
      <c r="E409" s="213">
        <v>0</v>
      </c>
      <c r="F409" s="213">
        <v>0</v>
      </c>
    </row>
    <row r="410" spans="1:6" s="301" customFormat="1" ht="13.5">
      <c r="A410" s="308"/>
      <c r="B410" s="309"/>
      <c r="C410" s="215" t="s">
        <v>183</v>
      </c>
      <c r="D410" s="213">
        <v>0</v>
      </c>
      <c r="E410" s="213">
        <v>0</v>
      </c>
      <c r="F410" s="213">
        <v>0</v>
      </c>
    </row>
    <row r="411" spans="1:6" s="301" customFormat="1" ht="13.5">
      <c r="A411" s="308"/>
      <c r="B411" s="309"/>
      <c r="C411" s="203" t="s">
        <v>24</v>
      </c>
      <c r="D411" s="213">
        <v>0</v>
      </c>
      <c r="E411" s="213"/>
      <c r="F411" s="213"/>
    </row>
    <row r="412" spans="1:6" s="301" customFormat="1" ht="13.5">
      <c r="A412" s="308"/>
      <c r="B412" s="309"/>
      <c r="C412" s="215"/>
      <c r="D412" s="306"/>
      <c r="E412" s="306"/>
      <c r="F412" s="306"/>
    </row>
    <row r="413" spans="1:6" ht="15" customHeight="1">
      <c r="A413" s="308">
        <v>402380</v>
      </c>
      <c r="B413" s="309" t="s">
        <v>314</v>
      </c>
      <c r="C413" s="203" t="s">
        <v>23</v>
      </c>
      <c r="D413" s="213">
        <v>0</v>
      </c>
      <c r="E413" s="213">
        <v>0</v>
      </c>
      <c r="F413" s="213">
        <v>0</v>
      </c>
    </row>
    <row r="414" spans="1:6" s="301" customFormat="1" ht="13.5">
      <c r="A414" s="50"/>
      <c r="B414" s="34"/>
      <c r="C414" s="215" t="s">
        <v>182</v>
      </c>
      <c r="D414" s="213">
        <v>0</v>
      </c>
      <c r="E414" s="213">
        <v>0</v>
      </c>
      <c r="F414" s="213">
        <v>0</v>
      </c>
    </row>
    <row r="415" spans="1:6" s="301" customFormat="1" ht="13.5">
      <c r="A415" s="214"/>
      <c r="B415" s="117"/>
      <c r="C415" s="215" t="s">
        <v>183</v>
      </c>
      <c r="D415" s="213">
        <v>0</v>
      </c>
      <c r="E415" s="213">
        <v>0</v>
      </c>
      <c r="F415" s="213">
        <v>0</v>
      </c>
    </row>
    <row r="416" spans="1:6" s="301" customFormat="1" ht="13.5">
      <c r="A416" s="214"/>
      <c r="B416" s="117"/>
      <c r="C416" s="203" t="s">
        <v>24</v>
      </c>
      <c r="D416" s="213">
        <v>0</v>
      </c>
      <c r="E416" s="213"/>
      <c r="F416" s="213"/>
    </row>
    <row r="417" spans="1:6" s="301" customFormat="1" ht="13.5">
      <c r="A417" s="214"/>
      <c r="B417" s="117"/>
      <c r="C417" s="203"/>
      <c r="D417" s="213"/>
      <c r="E417" s="213"/>
      <c r="F417" s="213"/>
    </row>
    <row r="418" spans="1:6" s="301" customFormat="1" ht="13.5">
      <c r="A418" s="317">
        <v>402390</v>
      </c>
      <c r="B418" s="309" t="s">
        <v>315</v>
      </c>
      <c r="C418" s="203" t="s">
        <v>23</v>
      </c>
      <c r="D418" s="213">
        <v>0</v>
      </c>
      <c r="E418" s="213">
        <v>0</v>
      </c>
      <c r="F418" s="213">
        <v>0</v>
      </c>
    </row>
    <row r="419" spans="1:7" s="301" customFormat="1" ht="13.5">
      <c r="A419" s="214"/>
      <c r="B419" s="117"/>
      <c r="C419" s="215" t="s">
        <v>182</v>
      </c>
      <c r="D419" s="213">
        <v>0</v>
      </c>
      <c r="E419" s="213">
        <v>0</v>
      </c>
      <c r="F419" s="213">
        <v>0</v>
      </c>
      <c r="G419" s="318"/>
    </row>
    <row r="420" spans="1:6" s="301" customFormat="1" ht="13.5">
      <c r="A420" s="214"/>
      <c r="B420" s="117"/>
      <c r="C420" s="215" t="s">
        <v>183</v>
      </c>
      <c r="D420" s="213">
        <v>0</v>
      </c>
      <c r="E420" s="213">
        <v>0</v>
      </c>
      <c r="F420" s="213">
        <v>0</v>
      </c>
    </row>
    <row r="421" spans="1:6" s="301" customFormat="1" ht="13.5">
      <c r="A421" s="214"/>
      <c r="B421" s="117"/>
      <c r="C421" s="203" t="s">
        <v>24</v>
      </c>
      <c r="D421" s="213">
        <v>0</v>
      </c>
      <c r="E421" s="213"/>
      <c r="F421" s="213"/>
    </row>
    <row r="422" spans="1:6" s="301" customFormat="1" ht="13.5">
      <c r="A422" s="214"/>
      <c r="B422" s="117"/>
      <c r="C422" s="203"/>
      <c r="D422" s="319"/>
      <c r="E422" s="319"/>
      <c r="F422" s="319"/>
    </row>
    <row r="423" spans="1:6" s="301" customFormat="1" ht="13.5">
      <c r="A423" s="317">
        <v>402400</v>
      </c>
      <c r="B423" s="309" t="s">
        <v>316</v>
      </c>
      <c r="C423" s="203" t="s">
        <v>23</v>
      </c>
      <c r="D423" s="213">
        <v>0</v>
      </c>
      <c r="E423" s="213">
        <v>0</v>
      </c>
      <c r="F423" s="213">
        <v>0</v>
      </c>
    </row>
    <row r="424" spans="1:6" s="301" customFormat="1" ht="13.5">
      <c r="A424" s="317"/>
      <c r="B424" s="317"/>
      <c r="C424" s="215" t="s">
        <v>182</v>
      </c>
      <c r="D424" s="213">
        <v>0</v>
      </c>
      <c r="E424" s="213">
        <v>0</v>
      </c>
      <c r="F424" s="213">
        <v>0</v>
      </c>
    </row>
    <row r="425" spans="1:6" s="301" customFormat="1" ht="13.5">
      <c r="A425" s="317"/>
      <c r="B425" s="317"/>
      <c r="C425" s="215" t="s">
        <v>183</v>
      </c>
      <c r="D425" s="213">
        <v>0</v>
      </c>
      <c r="E425" s="213">
        <v>0</v>
      </c>
      <c r="F425" s="213">
        <v>0</v>
      </c>
    </row>
    <row r="426" spans="1:6" s="301" customFormat="1" ht="13.5">
      <c r="A426" s="317"/>
      <c r="B426" s="317"/>
      <c r="C426" s="203" t="s">
        <v>24</v>
      </c>
      <c r="D426" s="213">
        <v>0</v>
      </c>
      <c r="E426" s="213"/>
      <c r="F426" s="213"/>
    </row>
    <row r="427" spans="1:6" s="301" customFormat="1" ht="13.5">
      <c r="A427" s="317"/>
      <c r="B427" s="317"/>
      <c r="C427" s="320"/>
      <c r="D427" s="319"/>
      <c r="E427" s="319"/>
      <c r="F427" s="319"/>
    </row>
    <row r="428" spans="1:6" s="301" customFormat="1" ht="13.5">
      <c r="A428" s="248">
        <v>220</v>
      </c>
      <c r="B428" s="117" t="s">
        <v>317</v>
      </c>
      <c r="C428" s="203" t="s">
        <v>318</v>
      </c>
      <c r="D428" s="319"/>
      <c r="E428" s="319"/>
      <c r="F428" s="319"/>
    </row>
    <row r="429" spans="1:6" s="301" customFormat="1" ht="19.5" customHeight="1">
      <c r="A429" s="214"/>
      <c r="B429" s="217" t="s">
        <v>222</v>
      </c>
      <c r="C429" s="218"/>
      <c r="D429" s="284"/>
      <c r="E429" s="284"/>
      <c r="F429" s="284"/>
    </row>
    <row r="430" spans="1:6" s="301" customFormat="1" ht="13.5">
      <c r="A430" s="257"/>
      <c r="B430" s="321" t="s">
        <v>319</v>
      </c>
      <c r="C430" s="223" t="s">
        <v>23</v>
      </c>
      <c r="D430" s="285">
        <f>D180+D185+D190+D195+D200+D205+D212+D217+D228+D235+D242+D249+D256+D261+D268+D275+D280+D285+D306+D311+D316+D323+D328+D333+D342+D347+D354+D359+D364+D369+D376+D381+D386+D393+D398+D403+D408+D413+D418+D423</f>
        <v>43344.41</v>
      </c>
      <c r="E430" s="285">
        <f>E180+E185+E190+E195+E200+E205+E212+E217+E228+E235+E242+E249+E256+E261+E268+E275+E280+E285+E306+E311+E316+E323+E328+E333+E342+E347+E354+E359+E364+E369+E376+E381+E386+E393+E398+E403+E408+E413+E418+E423</f>
        <v>0</v>
      </c>
      <c r="F430" s="285">
        <f>F180+F185+F190+F195+F200+F205+F212+F217+F228+F235+F242+F249+F256+F261+F268+F275+F280+F285+F306+F311+F316+F323+F328+F333+F342+F347+F354+F359+F364+F369+F376+F381+F386+F393+F398+F403+F408+F413+F418+F423</f>
        <v>0</v>
      </c>
    </row>
    <row r="431" spans="1:6" s="301" customFormat="1" ht="13.5">
      <c r="A431" s="214"/>
      <c r="B431" s="225"/>
      <c r="C431" s="226" t="s">
        <v>182</v>
      </c>
      <c r="D431" s="285">
        <f>D181+D186+D191+D196+D201+D206+D213+D218+D229+D236+D243+D250+D257+D262+D269+D276+D281+D286+D307+D312+D317+D324+D329+D334+D343+D348+D355+D360+D365+D370+D377+D382+D387+D394+D399+D404+D409+D414+D419+D424</f>
        <v>0</v>
      </c>
      <c r="E431" s="285">
        <f>E181+E186+E191+E196+E201+E206+E213+E218+E229+E236+E243+E250+E257+E262+E269+E276+E281+E286+E307+E312+E317+E324+E329+E334+E343+E348+E355+E360+E365+E370+E377+E382+E387+E394+E399+E404+E409+E414+E419+E424</f>
        <v>0</v>
      </c>
      <c r="F431" s="285">
        <f>F181+F186+F191+F196+F201+F206+F213+F218+F229+F236+F243+F250+F257+F262+F269+F276+F281+F286+F307+F312+F317+F324+F329+F334+F343+F348+F355+F360+F365+F370+F377+F382+F387+F394+F399+F404+F409+F414+F419+F424</f>
        <v>0</v>
      </c>
    </row>
    <row r="432" spans="1:6" s="301" customFormat="1" ht="13.5">
      <c r="A432" s="214"/>
      <c r="B432" s="225"/>
      <c r="C432" s="226" t="s">
        <v>183</v>
      </c>
      <c r="D432" s="285">
        <f>D182+D187+D192+D197+D202+D207+D214+D219+D230+D237+D244+D251+D258+D263+D270+D277+D282+D287+D308+D313+D318+D325+D330+D335+D344+D349+D356+D361+D366+D371+D378+D383+D388+D395+D400+D405+D410+D415+D420+D425</f>
        <v>0</v>
      </c>
      <c r="E432" s="285">
        <f>E182+E187+E192+E197+E202+E207+E214+E219+E230+E237+E244+E251+E258+E263+E270+E277+E282+E287+E308+E313+E318+E325+E330+E335+E344+E349+E356+E361+E366+E371+E378+E383+E388+E395+E400+E405+E410+E415+E420+E425</f>
        <v>0</v>
      </c>
      <c r="F432" s="285">
        <f>F182+F187+F192+F197+F202+F207+F214+F219+F230+F237+F244+F251+F258+F263+F270+F277+F282+F287+F308+F313+F318+F325+F330+F335+F344+F349+F356+F361+F366+F371+F378+F383+F388+F395+F400+F405+F410+F415+F420+F425</f>
        <v>0</v>
      </c>
    </row>
    <row r="433" spans="1:6" s="301" customFormat="1" ht="13.5">
      <c r="A433" s="214"/>
      <c r="B433" s="225"/>
      <c r="C433" s="223" t="s">
        <v>24</v>
      </c>
      <c r="D433" s="285">
        <f>D183+D188+D193+D198+D203+D208+D215+D220+D231+D238+D245+D252+D259+D264+D271+D278+D283+D288+D309+D314+D319+D326+D331+D336+D345+D350+D357+D362+D367+D372+D379+D384+D389+D396+D401+D406+D411+D416+D421+D426</f>
        <v>245800.08</v>
      </c>
      <c r="E433" s="285"/>
      <c r="F433" s="285"/>
    </row>
    <row r="434" spans="1:6" s="301" customFormat="1" ht="13.5">
      <c r="A434" s="214"/>
      <c r="B434" s="264" t="s">
        <v>186</v>
      </c>
      <c r="C434" s="265"/>
      <c r="D434" s="286"/>
      <c r="E434" s="286"/>
      <c r="F434" s="286"/>
    </row>
    <row r="435" spans="1:6" s="301" customFormat="1" ht="13.5">
      <c r="A435" s="214"/>
      <c r="B435" s="234" t="s">
        <v>187</v>
      </c>
      <c r="C435" s="231" t="s">
        <v>23</v>
      </c>
      <c r="D435" s="268">
        <f>D180+D185+D190+D195+D200+D205+D212+D217+D228+D235+D242+D249+D256+D261+D268+D275+D280+D285+D306+D311+D316+D323+D328+D333+D342+D347+D354+D359+D364+D369</f>
        <v>0</v>
      </c>
      <c r="E435" s="268">
        <f>E180+E185+E190+E195+E200+E205+E212+E217+E228+E235+E242+E249+E256+E261+E268+E275+E280+E285+E306+E311+E316+E323+E328+E333+E342+E347+E354+E359+E364+E369</f>
        <v>0</v>
      </c>
      <c r="F435" s="268">
        <f>F180+F185+F190+F195+F200+F205+F212+F217+F228+F235+F242+F249+F256+F261+F268+F275+F280+F285+F306+F311+F316+F323+F328+F333+F342+F347+F354+F359+F364+F369</f>
        <v>0</v>
      </c>
    </row>
    <row r="436" spans="1:6" s="301" customFormat="1" ht="13.5">
      <c r="A436" s="214"/>
      <c r="B436" s="230"/>
      <c r="C436" s="231" t="s">
        <v>182</v>
      </c>
      <c r="D436" s="268">
        <f>D181+D186+D191+D196+D201+D206+D213+D218+D229+D236+D243+D250+D257+D262+D269+D276+D281+D286+D307+D312+D317+D324+D329+D334+D343+D348+D355+D360+D365+D370</f>
        <v>0</v>
      </c>
      <c r="E436" s="268">
        <f>E181+E186+E191+E196+E201+E206+E213+E218+E229+E236+E243+E250+E257+E262+E269+E276+E281+E286+E307+E312+E317+E324+E329+E334+E343+E348+E355+E360+E365+E370</f>
        <v>0</v>
      </c>
      <c r="F436" s="268">
        <f>F181+F186+F191+F196+F201+F206+F213+F218+F229+F236+F243+F250+F257+F262+F269+F276+F281+F286+F307+F312+F317+F324+F329+F334+F343+F348+F355+F360+F365+F370</f>
        <v>0</v>
      </c>
    </row>
    <row r="437" spans="1:6" s="301" customFormat="1" ht="13.5">
      <c r="A437" s="214"/>
      <c r="B437" s="230"/>
      <c r="C437" s="237" t="s">
        <v>183</v>
      </c>
      <c r="D437" s="268">
        <f>D182+D187+D192+D197+D202+D207+D214+D219+D230+D237+D244+D251+D258+D263+D270+D277+D282+D287+D308+D313+D318+D325+D330+D335+D344+D349+D356+D361+D366+D371</f>
        <v>0</v>
      </c>
      <c r="E437" s="268">
        <f>E182+E187+E192+E197+E202+E207+E214+E219+E230+E237+E244+E251+E258+E263+E270+E277+E282+E287+E308+E313+E318+E325+E330+E335+E344+E349+E356+E361+E366+E371</f>
        <v>0</v>
      </c>
      <c r="F437" s="268">
        <f>F182+F187+F192+F197+F202+F207+F214+F219+F230+F237+F244+F251+F258+F263+F270+F277+F282+F287+F308+F313+F318+F325+F330+F335+F344+F349+F356+F361+F366+F371</f>
        <v>0</v>
      </c>
    </row>
    <row r="438" spans="1:6" s="301" customFormat="1" ht="13.5">
      <c r="A438" s="214"/>
      <c r="B438" s="230"/>
      <c r="C438" s="231" t="s">
        <v>24</v>
      </c>
      <c r="D438" s="268">
        <f>D183+D188+D193+D198+D203+D208+D215+D220+D231+D238+D245+D252+D259+D264+D271+D278+D283+D288+D309+D314+D319+D326+D331+D336+D345+D350+D357+D362+D367+D372</f>
        <v>205455.66999999998</v>
      </c>
      <c r="E438" s="268"/>
      <c r="F438" s="268"/>
    </row>
    <row r="439" spans="1:6" s="301" customFormat="1" ht="13.5">
      <c r="A439" s="214"/>
      <c r="B439" s="264" t="s">
        <v>186</v>
      </c>
      <c r="C439" s="265"/>
      <c r="D439" s="286"/>
      <c r="E439" s="286"/>
      <c r="F439" s="286"/>
    </row>
    <row r="440" spans="1:6" s="301" customFormat="1" ht="13.5">
      <c r="A440" s="214"/>
      <c r="B440" s="230" t="s">
        <v>320</v>
      </c>
      <c r="C440" s="231" t="s">
        <v>23</v>
      </c>
      <c r="D440" s="268">
        <f>D376+D381+D386+D393+D398+D403+D408+D413+D418+D423</f>
        <v>43344.41</v>
      </c>
      <c r="E440" s="268">
        <f>E376+E381+E386+E393+E398+E403+E408+E413+E418+E423</f>
        <v>0</v>
      </c>
      <c r="F440" s="268">
        <f>F376+F381+F386+F393+F398+F403+F408+F413+F418+F423</f>
        <v>0</v>
      </c>
    </row>
    <row r="441" spans="1:6" s="301" customFormat="1" ht="13.5">
      <c r="A441" s="214"/>
      <c r="B441" s="230"/>
      <c r="C441" s="231" t="s">
        <v>182</v>
      </c>
      <c r="D441" s="268">
        <f>D377+D382+D387+D394+D399+D404+D409+D414+D419+D424</f>
        <v>0</v>
      </c>
      <c r="E441" s="268">
        <f>E377+E382+E387+E394+E399+E404+E409+E414+E419+E424</f>
        <v>0</v>
      </c>
      <c r="F441" s="268">
        <f>F377+F382+F387+F394+F399+F404+F409+F414+F419+F424</f>
        <v>0</v>
      </c>
    </row>
    <row r="442" spans="1:6" s="301" customFormat="1" ht="13.5">
      <c r="A442" s="214"/>
      <c r="B442" s="230"/>
      <c r="C442" s="237" t="s">
        <v>183</v>
      </c>
      <c r="D442" s="268">
        <f>D378+D383+D388+D395+D400+D405+D410+D415+D420+D425</f>
        <v>0</v>
      </c>
      <c r="E442" s="268">
        <f>E378+E383+E388+E395+E400+E405+E410+E415+E420+E425</f>
        <v>0</v>
      </c>
      <c r="F442" s="268">
        <f>F378+F383+F388+F395+F400+F405+F410+F415+F420+F425</f>
        <v>0</v>
      </c>
    </row>
    <row r="443" spans="1:6" s="301" customFormat="1" ht="13.5">
      <c r="A443" s="214"/>
      <c r="B443" s="230"/>
      <c r="C443" s="231" t="s">
        <v>24</v>
      </c>
      <c r="D443" s="268">
        <f>D379+D384+D389+D396+D401+D406+D411+D416+D421+D426</f>
        <v>40344.41</v>
      </c>
      <c r="E443" s="268"/>
      <c r="F443" s="268"/>
    </row>
    <row r="444" spans="1:6" s="301" customFormat="1" ht="13.5">
      <c r="A444" s="242"/>
      <c r="B444" s="243" t="s">
        <v>167</v>
      </c>
      <c r="C444" s="244"/>
      <c r="D444" s="322"/>
      <c r="E444" s="322"/>
      <c r="F444" s="322"/>
    </row>
    <row r="445" spans="1:6" s="301" customFormat="1" ht="13.5">
      <c r="A445" s="202" t="s">
        <v>321</v>
      </c>
      <c r="B445" s="117" t="s">
        <v>322</v>
      </c>
      <c r="C445" s="203"/>
      <c r="D445" s="213"/>
      <c r="E445" s="213"/>
      <c r="F445" s="213"/>
    </row>
    <row r="446" spans="1:6" s="301" customFormat="1" ht="13.5">
      <c r="A446" s="214"/>
      <c r="B446" s="279" t="s">
        <v>229</v>
      </c>
      <c r="C446" s="203"/>
      <c r="D446" s="213"/>
      <c r="E446" s="213"/>
      <c r="F446" s="213"/>
    </row>
    <row r="447" spans="1:6" s="301" customFormat="1" ht="13.5">
      <c r="A447" s="131" t="s">
        <v>323</v>
      </c>
      <c r="B447" s="132" t="s">
        <v>178</v>
      </c>
      <c r="C447" s="203"/>
      <c r="D447" s="213"/>
      <c r="E447" s="213"/>
      <c r="F447" s="213"/>
    </row>
    <row r="448" spans="1:6" s="301" customFormat="1" ht="13.5">
      <c r="A448" s="214"/>
      <c r="B448" s="117"/>
      <c r="C448" s="203"/>
      <c r="D448" s="213"/>
      <c r="E448" s="213"/>
      <c r="F448" s="213"/>
    </row>
    <row r="449" spans="1:6" ht="30" customHeight="1">
      <c r="A449" s="50">
        <v>406010</v>
      </c>
      <c r="B449" s="34" t="s">
        <v>324</v>
      </c>
      <c r="C449" s="203" t="s">
        <v>23</v>
      </c>
      <c r="D449" s="213">
        <v>0</v>
      </c>
      <c r="E449" s="213">
        <v>0</v>
      </c>
      <c r="F449" s="213">
        <v>0</v>
      </c>
    </row>
    <row r="450" spans="1:6" s="167" customFormat="1" ht="13.5">
      <c r="A450" s="50"/>
      <c r="B450" s="34"/>
      <c r="C450" s="215" t="s">
        <v>182</v>
      </c>
      <c r="D450" s="213">
        <v>0</v>
      </c>
      <c r="E450" s="213">
        <v>0</v>
      </c>
      <c r="F450" s="213">
        <v>0</v>
      </c>
    </row>
    <row r="451" spans="1:6" s="167" customFormat="1" ht="13.5">
      <c r="A451" s="50"/>
      <c r="B451" s="28"/>
      <c r="C451" s="215" t="s">
        <v>183</v>
      </c>
      <c r="D451" s="213">
        <v>0</v>
      </c>
      <c r="E451" s="213">
        <v>0</v>
      </c>
      <c r="F451" s="213">
        <v>0</v>
      </c>
    </row>
    <row r="452" spans="1:6" s="167" customFormat="1" ht="13.5">
      <c r="A452" s="50"/>
      <c r="B452" s="28"/>
      <c r="C452" s="203" t="s">
        <v>24</v>
      </c>
      <c r="D452" s="213">
        <v>0</v>
      </c>
      <c r="E452" s="213"/>
      <c r="F452" s="213"/>
    </row>
    <row r="453" spans="1:6" s="167" customFormat="1" ht="13.5">
      <c r="A453" s="50"/>
      <c r="B453" s="28"/>
      <c r="C453" s="203"/>
      <c r="D453" s="213"/>
      <c r="E453" s="213"/>
      <c r="F453" s="213"/>
    </row>
    <row r="454" spans="1:6" ht="15" customHeight="1">
      <c r="A454" s="50">
        <v>406020</v>
      </c>
      <c r="B454" s="34" t="s">
        <v>325</v>
      </c>
      <c r="C454" s="203" t="s">
        <v>23</v>
      </c>
      <c r="D454" s="213">
        <v>0</v>
      </c>
      <c r="E454" s="213">
        <v>0</v>
      </c>
      <c r="F454" s="213">
        <v>0</v>
      </c>
    </row>
    <row r="455" spans="1:6" s="167" customFormat="1" ht="13.5">
      <c r="A455" s="50"/>
      <c r="B455" s="34"/>
      <c r="C455" s="215" t="s">
        <v>182</v>
      </c>
      <c r="D455" s="213">
        <v>0</v>
      </c>
      <c r="E455" s="213">
        <v>0</v>
      </c>
      <c r="F455" s="213">
        <v>0</v>
      </c>
    </row>
    <row r="456" spans="1:6" s="167" customFormat="1" ht="13.5">
      <c r="A456" s="50"/>
      <c r="B456" s="34"/>
      <c r="C456" s="215" t="s">
        <v>183</v>
      </c>
      <c r="D456" s="213">
        <v>0</v>
      </c>
      <c r="E456" s="213">
        <v>0</v>
      </c>
      <c r="F456" s="213">
        <v>0</v>
      </c>
    </row>
    <row r="457" spans="1:6" s="167" customFormat="1" ht="13.5">
      <c r="A457" s="50"/>
      <c r="B457" s="34"/>
      <c r="C457" s="203" t="s">
        <v>24</v>
      </c>
      <c r="D457" s="213">
        <v>0</v>
      </c>
      <c r="E457" s="213"/>
      <c r="F457" s="213"/>
    </row>
    <row r="458" spans="1:6" s="167" customFormat="1" ht="13.5">
      <c r="A458" s="50"/>
      <c r="B458" s="34"/>
      <c r="C458" s="203"/>
      <c r="D458" s="213"/>
      <c r="E458" s="213"/>
      <c r="F458" s="213"/>
    </row>
    <row r="459" spans="1:6" ht="15" customHeight="1">
      <c r="A459" s="50">
        <v>406030</v>
      </c>
      <c r="B459" s="34" t="s">
        <v>326</v>
      </c>
      <c r="C459" s="203" t="s">
        <v>23</v>
      </c>
      <c r="D459" s="213">
        <v>0</v>
      </c>
      <c r="E459" s="213">
        <v>0</v>
      </c>
      <c r="F459" s="213">
        <v>0</v>
      </c>
    </row>
    <row r="460" spans="1:6" s="167" customFormat="1" ht="13.5">
      <c r="A460" s="50"/>
      <c r="B460" s="34"/>
      <c r="C460" s="215" t="s">
        <v>182</v>
      </c>
      <c r="D460" s="213">
        <v>0</v>
      </c>
      <c r="E460" s="213">
        <v>0</v>
      </c>
      <c r="F460" s="213">
        <v>0</v>
      </c>
    </row>
    <row r="461" spans="1:6" s="167" customFormat="1" ht="13.5">
      <c r="A461" s="214"/>
      <c r="B461" s="117"/>
      <c r="C461" s="215" t="s">
        <v>183</v>
      </c>
      <c r="D461" s="213">
        <v>0</v>
      </c>
      <c r="E461" s="213">
        <v>0</v>
      </c>
      <c r="F461" s="213">
        <v>0</v>
      </c>
    </row>
    <row r="462" spans="1:6" s="167" customFormat="1" ht="13.5">
      <c r="A462" s="214"/>
      <c r="B462" s="117"/>
      <c r="C462" s="203" t="s">
        <v>24</v>
      </c>
      <c r="D462" s="213">
        <v>0</v>
      </c>
      <c r="E462" s="213"/>
      <c r="F462" s="213"/>
    </row>
    <row r="463" spans="1:6" s="167" customFormat="1" ht="13.5">
      <c r="A463" s="214"/>
      <c r="B463" s="117"/>
      <c r="C463" s="203"/>
      <c r="D463" s="213"/>
      <c r="E463" s="213"/>
      <c r="F463" s="213"/>
    </row>
    <row r="464" spans="1:6" s="167" customFormat="1" ht="27">
      <c r="A464" s="248">
        <v>160</v>
      </c>
      <c r="B464" s="117" t="s">
        <v>327</v>
      </c>
      <c r="C464" s="203" t="s">
        <v>328</v>
      </c>
      <c r="D464" s="213"/>
      <c r="E464" s="213"/>
      <c r="F464" s="213"/>
    </row>
    <row r="465" spans="1:6" s="167" customFormat="1" ht="13.5">
      <c r="A465" s="214"/>
      <c r="B465" s="117"/>
      <c r="C465" s="203"/>
      <c r="D465" s="213"/>
      <c r="E465" s="213"/>
      <c r="F465" s="213"/>
    </row>
    <row r="466" spans="1:6" s="167" customFormat="1" ht="13.5">
      <c r="A466" s="214"/>
      <c r="B466" s="117"/>
      <c r="C466" s="203"/>
      <c r="D466" s="213"/>
      <c r="E466" s="213"/>
      <c r="F466" s="213"/>
    </row>
    <row r="467" spans="1:6" ht="13.5">
      <c r="A467" s="134"/>
      <c r="B467" s="204" t="s">
        <v>302</v>
      </c>
      <c r="C467" s="203"/>
      <c r="D467" s="282"/>
      <c r="E467" s="282"/>
      <c r="F467" s="282"/>
    </row>
    <row r="468" spans="1:6" ht="13.5">
      <c r="A468" s="131" t="s">
        <v>329</v>
      </c>
      <c r="B468" s="20" t="s">
        <v>304</v>
      </c>
      <c r="C468" s="203"/>
      <c r="D468" s="282"/>
      <c r="E468" s="282"/>
      <c r="F468" s="282"/>
    </row>
    <row r="469" spans="1:6" ht="15" customHeight="1">
      <c r="A469" s="50">
        <v>406040</v>
      </c>
      <c r="B469" s="305" t="s">
        <v>330</v>
      </c>
      <c r="C469" s="203" t="s">
        <v>23</v>
      </c>
      <c r="D469" s="213">
        <v>0</v>
      </c>
      <c r="E469" s="213">
        <v>0</v>
      </c>
      <c r="F469" s="213">
        <v>0</v>
      </c>
    </row>
    <row r="470" spans="1:6" ht="15" customHeight="1">
      <c r="A470" s="50"/>
      <c r="B470" s="305"/>
      <c r="C470" s="215" t="s">
        <v>182</v>
      </c>
      <c r="D470" s="213">
        <v>0</v>
      </c>
      <c r="E470" s="213">
        <v>0</v>
      </c>
      <c r="F470" s="213">
        <v>0</v>
      </c>
    </row>
    <row r="471" spans="1:6" ht="15" customHeight="1">
      <c r="A471" s="50"/>
      <c r="B471" s="305"/>
      <c r="C471" s="215" t="s">
        <v>183</v>
      </c>
      <c r="D471" s="213">
        <v>0</v>
      </c>
      <c r="E471" s="213">
        <v>0</v>
      </c>
      <c r="F471" s="213">
        <v>0</v>
      </c>
    </row>
    <row r="472" spans="1:6" ht="15" customHeight="1">
      <c r="A472" s="50"/>
      <c r="B472" s="305"/>
      <c r="C472" s="203" t="s">
        <v>24</v>
      </c>
      <c r="D472" s="213">
        <v>0</v>
      </c>
      <c r="E472" s="213"/>
      <c r="F472" s="213"/>
    </row>
    <row r="473" spans="1:6" ht="15" customHeight="1">
      <c r="A473" s="50"/>
      <c r="B473" s="305"/>
      <c r="C473" s="203"/>
      <c r="D473" s="213"/>
      <c r="E473" s="213"/>
      <c r="F473" s="213"/>
    </row>
    <row r="474" spans="1:6" ht="25.5" customHeight="1">
      <c r="A474" s="50">
        <v>406050</v>
      </c>
      <c r="B474" s="305" t="s">
        <v>331</v>
      </c>
      <c r="C474" s="203" t="s">
        <v>23</v>
      </c>
      <c r="D474" s="213">
        <v>0</v>
      </c>
      <c r="E474" s="213">
        <v>0</v>
      </c>
      <c r="F474" s="213">
        <v>0</v>
      </c>
    </row>
    <row r="475" spans="1:6" s="167" customFormat="1" ht="13.5">
      <c r="A475" s="50"/>
      <c r="B475" s="305"/>
      <c r="C475" s="215" t="s">
        <v>182</v>
      </c>
      <c r="D475" s="213">
        <v>0</v>
      </c>
      <c r="E475" s="213">
        <v>0</v>
      </c>
      <c r="F475" s="213">
        <v>0</v>
      </c>
    </row>
    <row r="476" spans="1:6" s="167" customFormat="1" ht="13.5">
      <c r="A476" s="50"/>
      <c r="B476" s="305"/>
      <c r="C476" s="215" t="s">
        <v>183</v>
      </c>
      <c r="D476" s="213">
        <v>0</v>
      </c>
      <c r="E476" s="213">
        <v>0</v>
      </c>
      <c r="F476" s="213">
        <v>0</v>
      </c>
    </row>
    <row r="477" spans="1:6" s="167" customFormat="1" ht="13.5">
      <c r="A477" s="50"/>
      <c r="B477" s="305"/>
      <c r="C477" s="203" t="s">
        <v>24</v>
      </c>
      <c r="D477" s="213">
        <v>0</v>
      </c>
      <c r="E477" s="213"/>
      <c r="F477" s="213"/>
    </row>
    <row r="478" spans="1:6" s="167" customFormat="1" ht="13.5">
      <c r="A478" s="50"/>
      <c r="B478" s="305"/>
      <c r="C478" s="203"/>
      <c r="D478" s="213"/>
      <c r="E478" s="213"/>
      <c r="F478" s="213"/>
    </row>
    <row r="479" spans="1:6" ht="15" customHeight="1">
      <c r="A479" s="50">
        <v>406060</v>
      </c>
      <c r="B479" s="305" t="s">
        <v>332</v>
      </c>
      <c r="C479" s="203" t="s">
        <v>23</v>
      </c>
      <c r="D479" s="213">
        <v>0</v>
      </c>
      <c r="E479" s="213">
        <v>0</v>
      </c>
      <c r="F479" s="213">
        <v>0</v>
      </c>
    </row>
    <row r="480" spans="1:6" s="167" customFormat="1" ht="13.5">
      <c r="A480" s="50"/>
      <c r="B480" s="34"/>
      <c r="C480" s="215" t="s">
        <v>182</v>
      </c>
      <c r="D480" s="213">
        <v>0</v>
      </c>
      <c r="E480" s="213">
        <v>0</v>
      </c>
      <c r="F480" s="213">
        <v>0</v>
      </c>
    </row>
    <row r="481" spans="1:6" s="167" customFormat="1" ht="13.5">
      <c r="A481" s="214"/>
      <c r="B481" s="117"/>
      <c r="C481" s="215" t="s">
        <v>183</v>
      </c>
      <c r="D481" s="213">
        <v>0</v>
      </c>
      <c r="E481" s="213">
        <v>0</v>
      </c>
      <c r="F481" s="213">
        <v>0</v>
      </c>
    </row>
    <row r="482" spans="1:6" s="167" customFormat="1" ht="13.5">
      <c r="A482" s="214"/>
      <c r="B482" s="117"/>
      <c r="C482" s="203" t="s">
        <v>24</v>
      </c>
      <c r="D482" s="213">
        <v>0</v>
      </c>
      <c r="E482" s="213"/>
      <c r="F482" s="213"/>
    </row>
    <row r="483" spans="1:6" s="167" customFormat="1" ht="13.5">
      <c r="A483" s="214"/>
      <c r="B483" s="217" t="s">
        <v>222</v>
      </c>
      <c r="C483" s="218"/>
      <c r="D483" s="284"/>
      <c r="E483" s="284"/>
      <c r="F483" s="284"/>
    </row>
    <row r="484" spans="1:6" s="167" customFormat="1" ht="13.5">
      <c r="A484" s="323"/>
      <c r="B484" s="222" t="s">
        <v>333</v>
      </c>
      <c r="C484" s="223" t="s">
        <v>23</v>
      </c>
      <c r="D484" s="285">
        <f>D449+D454+D459+D469+D474+D479</f>
        <v>0</v>
      </c>
      <c r="E484" s="285">
        <f>E449+E454+E459+E469+E474+E479</f>
        <v>0</v>
      </c>
      <c r="F484" s="285">
        <f>F449+F454+F459+F469+F474+F479</f>
        <v>0</v>
      </c>
    </row>
    <row r="485" spans="1:6" s="167" customFormat="1" ht="13.5">
      <c r="A485" s="214"/>
      <c r="B485" s="225"/>
      <c r="C485" s="226" t="s">
        <v>182</v>
      </c>
      <c r="D485" s="285">
        <f>D450+D455+D460+D470+D475+D480</f>
        <v>0</v>
      </c>
      <c r="E485" s="285">
        <f>E450+E455+E460+E470+E475+E480</f>
        <v>0</v>
      </c>
      <c r="F485" s="285">
        <f>F450+F455+F460+F470+F475+F480</f>
        <v>0</v>
      </c>
    </row>
    <row r="486" spans="1:6" s="167" customFormat="1" ht="13.5">
      <c r="A486" s="214"/>
      <c r="B486" s="225"/>
      <c r="C486" s="226" t="s">
        <v>183</v>
      </c>
      <c r="D486" s="285">
        <f>D451+D456+D461+D471+D476+D481</f>
        <v>0</v>
      </c>
      <c r="E486" s="285">
        <f>E451+E456+E461+E471+E476+E481</f>
        <v>0</v>
      </c>
      <c r="F486" s="285">
        <f>F451+F456+F461+F471+F476+F481</f>
        <v>0</v>
      </c>
    </row>
    <row r="487" spans="1:6" s="167" customFormat="1" ht="13.5">
      <c r="A487" s="214"/>
      <c r="B487" s="225"/>
      <c r="C487" s="223" t="s">
        <v>24</v>
      </c>
      <c r="D487" s="285">
        <f>D452+D457+D462+D472+D477+D482</f>
        <v>0</v>
      </c>
      <c r="E487" s="285"/>
      <c r="F487" s="285"/>
    </row>
    <row r="488" spans="1:6" s="167" customFormat="1" ht="13.5">
      <c r="A488" s="214"/>
      <c r="B488" s="264" t="s">
        <v>186</v>
      </c>
      <c r="C488" s="265"/>
      <c r="D488" s="286"/>
      <c r="E488" s="286"/>
      <c r="F488" s="286"/>
    </row>
    <row r="489" spans="1:6" s="167" customFormat="1" ht="13.5">
      <c r="A489" s="214"/>
      <c r="B489" s="234" t="s">
        <v>187</v>
      </c>
      <c r="C489" s="231" t="s">
        <v>23</v>
      </c>
      <c r="D489" s="268">
        <f>D449+D454+D459</f>
        <v>0</v>
      </c>
      <c r="E489" s="268">
        <f>E449+E454+E459</f>
        <v>0</v>
      </c>
      <c r="F489" s="268">
        <f>F449+F454+F459</f>
        <v>0</v>
      </c>
    </row>
    <row r="490" spans="1:6" s="167" customFormat="1" ht="13.5">
      <c r="A490" s="214"/>
      <c r="B490" s="230"/>
      <c r="C490" s="237" t="s">
        <v>182</v>
      </c>
      <c r="D490" s="268">
        <f>D450+D455+D460</f>
        <v>0</v>
      </c>
      <c r="E490" s="268">
        <f>E450+E455+E460</f>
        <v>0</v>
      </c>
      <c r="F490" s="268">
        <f>F450+F455+F460</f>
        <v>0</v>
      </c>
    </row>
    <row r="491" spans="1:6" s="167" customFormat="1" ht="13.5">
      <c r="A491" s="214"/>
      <c r="B491" s="230"/>
      <c r="C491" s="237" t="s">
        <v>183</v>
      </c>
      <c r="D491" s="268">
        <f>D451+D456+D461</f>
        <v>0</v>
      </c>
      <c r="E491" s="268">
        <f>E451+E456+E461</f>
        <v>0</v>
      </c>
      <c r="F491" s="268">
        <f>F451+F456+F461</f>
        <v>0</v>
      </c>
    </row>
    <row r="492" spans="1:6" s="167" customFormat="1" ht="13.5">
      <c r="A492" s="214"/>
      <c r="B492" s="230"/>
      <c r="C492" s="231" t="s">
        <v>24</v>
      </c>
      <c r="D492" s="268">
        <f>D452+D457+D462</f>
        <v>0</v>
      </c>
      <c r="E492" s="268"/>
      <c r="F492" s="268"/>
    </row>
    <row r="493" spans="1:6" s="167" customFormat="1" ht="13.5">
      <c r="A493" s="214"/>
      <c r="B493" s="264" t="s">
        <v>186</v>
      </c>
      <c r="C493" s="265"/>
      <c r="D493" s="286"/>
      <c r="E493" s="286"/>
      <c r="F493" s="286"/>
    </row>
    <row r="494" spans="1:6" s="167" customFormat="1" ht="13.5">
      <c r="A494" s="214"/>
      <c r="B494" s="324" t="s">
        <v>320</v>
      </c>
      <c r="C494" s="231" t="s">
        <v>23</v>
      </c>
      <c r="D494" s="268">
        <f>D469+D474+D479</f>
        <v>0</v>
      </c>
      <c r="E494" s="268">
        <f>E469+E474+E479</f>
        <v>0</v>
      </c>
      <c r="F494" s="268">
        <f>F469+F474+F479</f>
        <v>0</v>
      </c>
    </row>
    <row r="495" spans="1:6" s="167" customFormat="1" ht="13.5">
      <c r="A495" s="214"/>
      <c r="B495" s="230"/>
      <c r="C495" s="237" t="s">
        <v>182</v>
      </c>
      <c r="D495" s="268">
        <f>D470+D475+D480</f>
        <v>0</v>
      </c>
      <c r="E495" s="268">
        <f>E470+E475+E480</f>
        <v>0</v>
      </c>
      <c r="F495" s="268">
        <f>F470+F475+F480</f>
        <v>0</v>
      </c>
    </row>
    <row r="496" spans="1:6" s="167" customFormat="1" ht="13.5">
      <c r="A496" s="214"/>
      <c r="B496" s="230"/>
      <c r="C496" s="237" t="s">
        <v>183</v>
      </c>
      <c r="D496" s="268">
        <f>D471+D476+D481</f>
        <v>0</v>
      </c>
      <c r="E496" s="268">
        <f>E471+E476+E481</f>
        <v>0</v>
      </c>
      <c r="F496" s="268">
        <f>F471+F476+F481</f>
        <v>0</v>
      </c>
    </row>
    <row r="497" spans="1:6" s="167" customFormat="1" ht="13.5">
      <c r="A497" s="214"/>
      <c r="B497" s="230"/>
      <c r="C497" s="231" t="s">
        <v>24</v>
      </c>
      <c r="D497" s="268">
        <f>D472+D477+D482</f>
        <v>0</v>
      </c>
      <c r="E497" s="268"/>
      <c r="F497" s="268"/>
    </row>
    <row r="498" spans="1:6" s="167" customFormat="1" ht="13.5">
      <c r="A498" s="242"/>
      <c r="B498" s="287" t="s">
        <v>224</v>
      </c>
      <c r="C498" s="288"/>
      <c r="D498" s="289"/>
      <c r="E498" s="289"/>
      <c r="F498" s="289"/>
    </row>
    <row r="499" spans="1:6" s="167" customFormat="1" ht="13.5">
      <c r="A499" s="214"/>
      <c r="B499" s="290" t="s">
        <v>334</v>
      </c>
      <c r="C499" s="291" t="s">
        <v>23</v>
      </c>
      <c r="D499" s="325">
        <f>D430+D484</f>
        <v>43344.41</v>
      </c>
      <c r="E499" s="325">
        <f>E430+E484</f>
        <v>0</v>
      </c>
      <c r="F499" s="325">
        <f>F430+F484</f>
        <v>0</v>
      </c>
    </row>
    <row r="500" spans="1:6" s="167" customFormat="1" ht="13.5">
      <c r="A500" s="214"/>
      <c r="B500" s="293"/>
      <c r="C500" s="294" t="s">
        <v>182</v>
      </c>
      <c r="D500" s="325">
        <f>D431+D485</f>
        <v>0</v>
      </c>
      <c r="E500" s="325">
        <f>E431+E485</f>
        <v>0</v>
      </c>
      <c r="F500" s="325">
        <f>F431+F485</f>
        <v>0</v>
      </c>
    </row>
    <row r="501" spans="1:6" s="167" customFormat="1" ht="13.5">
      <c r="A501" s="214"/>
      <c r="B501" s="293"/>
      <c r="C501" s="294" t="s">
        <v>183</v>
      </c>
      <c r="D501" s="325">
        <f>D432+D486</f>
        <v>0</v>
      </c>
      <c r="E501" s="325">
        <f>E432+E486</f>
        <v>0</v>
      </c>
      <c r="F501" s="325">
        <f>F432+F486</f>
        <v>0</v>
      </c>
    </row>
    <row r="502" spans="1:6" s="167" customFormat="1" ht="13.5">
      <c r="A502" s="214"/>
      <c r="B502" s="293"/>
      <c r="C502" s="291" t="s">
        <v>24</v>
      </c>
      <c r="D502" s="325">
        <f>D433+D487</f>
        <v>245800.08</v>
      </c>
      <c r="E502" s="325"/>
      <c r="F502" s="325"/>
    </row>
    <row r="503" spans="1:6" ht="24" customHeight="1">
      <c r="A503" s="600" t="s">
        <v>335</v>
      </c>
      <c r="B503" s="600"/>
      <c r="C503" s="600"/>
      <c r="D503" s="600"/>
      <c r="E503" s="600"/>
      <c r="F503" s="600"/>
    </row>
    <row r="504" spans="1:8" ht="2.25" customHeight="1" hidden="1">
      <c r="A504" s="326"/>
      <c r="B504" s="127"/>
      <c r="C504" s="327"/>
      <c r="D504" s="328"/>
      <c r="E504" s="328"/>
      <c r="F504" s="329"/>
      <c r="H504"/>
    </row>
    <row r="505" spans="1:6" ht="13.5">
      <c r="A505" s="182" t="s">
        <v>167</v>
      </c>
      <c r="B505" s="183"/>
      <c r="C505" s="184"/>
      <c r="D505" s="185" t="s">
        <v>168</v>
      </c>
      <c r="E505" s="185" t="s">
        <v>168</v>
      </c>
      <c r="F505" s="186" t="s">
        <v>168</v>
      </c>
    </row>
    <row r="506" spans="1:6" ht="13.5" customHeight="1">
      <c r="A506" s="187" t="s">
        <v>169</v>
      </c>
      <c r="B506" s="188" t="s">
        <v>4</v>
      </c>
      <c r="C506" s="189"/>
      <c r="D506" s="190"/>
      <c r="E506" s="190"/>
      <c r="F506" s="191"/>
    </row>
    <row r="507" spans="1:6" ht="12" customHeight="1">
      <c r="A507" s="192" t="s">
        <v>171</v>
      </c>
      <c r="B507" s="193"/>
      <c r="C507" s="194"/>
      <c r="D507" s="195">
        <v>2018</v>
      </c>
      <c r="E507" s="195">
        <v>2019</v>
      </c>
      <c r="F507" s="196">
        <v>2020</v>
      </c>
    </row>
    <row r="508" spans="1:6" ht="13.5">
      <c r="A508" s="134"/>
      <c r="B508" s="117" t="s">
        <v>167</v>
      </c>
      <c r="C508" s="200"/>
      <c r="D508" s="201"/>
      <c r="E508" s="201"/>
      <c r="F508" s="201"/>
    </row>
    <row r="509" spans="1:6" ht="13.5">
      <c r="A509" s="247" t="s">
        <v>336</v>
      </c>
      <c r="B509" s="117" t="s">
        <v>337</v>
      </c>
      <c r="C509" s="200"/>
      <c r="D509" s="201"/>
      <c r="E509" s="201"/>
      <c r="F509" s="201"/>
    </row>
    <row r="510" spans="1:6" ht="13.5">
      <c r="A510" s="134"/>
      <c r="B510" s="204" t="s">
        <v>229</v>
      </c>
      <c r="C510" s="203"/>
      <c r="D510" s="201"/>
      <c r="E510" s="201"/>
      <c r="F510" s="201"/>
    </row>
    <row r="511" spans="1:6" ht="13.5">
      <c r="A511" s="280" t="s">
        <v>338</v>
      </c>
      <c r="B511" s="20" t="s">
        <v>217</v>
      </c>
      <c r="C511" s="203"/>
      <c r="D511" s="201"/>
      <c r="E511" s="201"/>
      <c r="F511" s="201"/>
    </row>
    <row r="512" spans="1:6" ht="15" customHeight="1">
      <c r="A512" s="50">
        <v>200110</v>
      </c>
      <c r="B512" s="34" t="s">
        <v>339</v>
      </c>
      <c r="C512" s="203" t="s">
        <v>23</v>
      </c>
      <c r="D512" s="213">
        <v>0</v>
      </c>
      <c r="E512" s="213">
        <v>0</v>
      </c>
      <c r="F512" s="213">
        <v>0</v>
      </c>
    </row>
    <row r="513" spans="1:6" ht="13.5">
      <c r="A513" s="214"/>
      <c r="B513" s="205"/>
      <c r="C513" s="215" t="s">
        <v>182</v>
      </c>
      <c r="D513" s="213"/>
      <c r="E513" s="213"/>
      <c r="F513" s="213"/>
    </row>
    <row r="514" spans="1:6" ht="13.5">
      <c r="A514" s="214"/>
      <c r="B514" s="205"/>
      <c r="C514" s="215" t="s">
        <v>183</v>
      </c>
      <c r="D514" s="213"/>
      <c r="E514" s="213"/>
      <c r="F514" s="213"/>
    </row>
    <row r="515" spans="1:6" ht="13.5">
      <c r="A515" s="214"/>
      <c r="B515" s="117"/>
      <c r="C515" s="203" t="s">
        <v>24</v>
      </c>
      <c r="D515" s="213"/>
      <c r="E515" s="213"/>
      <c r="F515" s="213"/>
    </row>
    <row r="516" spans="1:6" ht="13.5">
      <c r="A516" s="134"/>
      <c r="B516" s="117"/>
      <c r="C516" s="203"/>
      <c r="D516" s="213"/>
      <c r="E516" s="213"/>
      <c r="F516" s="213"/>
    </row>
    <row r="517" spans="1:6" ht="15" customHeight="1">
      <c r="A517" s="50">
        <v>200120</v>
      </c>
      <c r="B517" s="34" t="s">
        <v>340</v>
      </c>
      <c r="C517" s="203" t="s">
        <v>23</v>
      </c>
      <c r="D517" s="213">
        <v>0</v>
      </c>
      <c r="E517" s="213">
        <v>0</v>
      </c>
      <c r="F517" s="213">
        <v>0</v>
      </c>
    </row>
    <row r="518" spans="1:6" ht="13.5">
      <c r="A518" s="134"/>
      <c r="B518" s="205"/>
      <c r="C518" s="215" t="s">
        <v>182</v>
      </c>
      <c r="D518" s="213"/>
      <c r="E518" s="213"/>
      <c r="F518" s="213"/>
    </row>
    <row r="519" spans="1:6" ht="13.5">
      <c r="A519" s="134"/>
      <c r="B519" s="117"/>
      <c r="C519" s="215" t="s">
        <v>183</v>
      </c>
      <c r="D519" s="213"/>
      <c r="E519" s="213"/>
      <c r="F519" s="213"/>
    </row>
    <row r="520" spans="1:6" ht="13.5">
      <c r="A520" s="134"/>
      <c r="B520" s="117"/>
      <c r="C520" s="203" t="s">
        <v>24</v>
      </c>
      <c r="D520" s="213"/>
      <c r="E520" s="213"/>
      <c r="F520" s="213"/>
    </row>
    <row r="521" spans="1:6" ht="13.5">
      <c r="A521" s="248">
        <v>215</v>
      </c>
      <c r="B521" s="117" t="s">
        <v>341</v>
      </c>
      <c r="C521" s="203"/>
      <c r="D521" s="213"/>
      <c r="E521" s="213"/>
      <c r="F521" s="213"/>
    </row>
    <row r="522" spans="1:6" ht="13.5">
      <c r="A522" s="134"/>
      <c r="B522" s="117"/>
      <c r="C522" s="203"/>
      <c r="D522" s="213"/>
      <c r="E522" s="213"/>
      <c r="F522" s="213"/>
    </row>
    <row r="523" spans="1:6" ht="13.5">
      <c r="A523" s="134"/>
      <c r="B523" s="117"/>
      <c r="C523" s="203"/>
      <c r="D523" s="213"/>
      <c r="E523" s="213"/>
      <c r="F523" s="213"/>
    </row>
    <row r="524" spans="1:6" ht="15" customHeight="1">
      <c r="A524" s="50">
        <v>200130</v>
      </c>
      <c r="B524" s="34" t="s">
        <v>342</v>
      </c>
      <c r="C524" s="203" t="s">
        <v>23</v>
      </c>
      <c r="D524" s="213"/>
      <c r="E524" s="213"/>
      <c r="F524" s="213"/>
    </row>
    <row r="525" spans="1:6" ht="13.5">
      <c r="A525" s="214"/>
      <c r="B525" s="117"/>
      <c r="C525" s="215" t="s">
        <v>182</v>
      </c>
      <c r="D525" s="213"/>
      <c r="E525" s="213"/>
      <c r="F525" s="213"/>
    </row>
    <row r="526" spans="1:6" ht="13.5">
      <c r="A526" s="214"/>
      <c r="B526" s="117"/>
      <c r="C526" s="215" t="s">
        <v>183</v>
      </c>
      <c r="D526" s="213"/>
      <c r="E526" s="213"/>
      <c r="F526" s="213"/>
    </row>
    <row r="527" spans="1:6" ht="13.5">
      <c r="A527" s="214"/>
      <c r="B527" s="117"/>
      <c r="C527" s="203" t="s">
        <v>24</v>
      </c>
      <c r="D527" s="330">
        <v>15345.75</v>
      </c>
      <c r="E527" s="213"/>
      <c r="F527" s="213"/>
    </row>
    <row r="528" spans="1:6" ht="13.5">
      <c r="A528" s="214"/>
      <c r="B528" s="217" t="s">
        <v>222</v>
      </c>
      <c r="C528" s="218"/>
      <c r="D528" s="284"/>
      <c r="E528" s="284"/>
      <c r="F528" s="284"/>
    </row>
    <row r="529" spans="1:6" ht="13.5">
      <c r="A529" s="257"/>
      <c r="B529" s="222" t="s">
        <v>343</v>
      </c>
      <c r="C529" s="223" t="s">
        <v>23</v>
      </c>
      <c r="D529" s="285">
        <f>D512+D517</f>
        <v>0</v>
      </c>
      <c r="E529" s="285">
        <f>E512+E517</f>
        <v>0</v>
      </c>
      <c r="F529" s="285">
        <f>F512+F517</f>
        <v>0</v>
      </c>
    </row>
    <row r="530" spans="1:6" ht="13.5">
      <c r="A530" s="214"/>
      <c r="B530" s="225"/>
      <c r="C530" s="223" t="s">
        <v>182</v>
      </c>
      <c r="D530" s="285"/>
      <c r="E530" s="285"/>
      <c r="F530" s="285"/>
    </row>
    <row r="531" spans="1:6" ht="13.5">
      <c r="A531" s="214"/>
      <c r="B531" s="225"/>
      <c r="C531" s="226" t="s">
        <v>183</v>
      </c>
      <c r="D531" s="285"/>
      <c r="E531" s="285"/>
      <c r="F531" s="285"/>
    </row>
    <row r="532" spans="1:6" ht="13.5">
      <c r="A532" s="214"/>
      <c r="B532" s="225"/>
      <c r="C532" s="223" t="s">
        <v>24</v>
      </c>
      <c r="D532" s="285">
        <f>D527</f>
        <v>15345.75</v>
      </c>
      <c r="E532" s="285"/>
      <c r="F532" s="285"/>
    </row>
    <row r="533" spans="1:6" ht="13.5">
      <c r="A533" s="214"/>
      <c r="B533" s="264" t="s">
        <v>186</v>
      </c>
      <c r="C533" s="265"/>
      <c r="D533" s="286"/>
      <c r="E533" s="286"/>
      <c r="F533" s="286"/>
    </row>
    <row r="534" spans="1:6" ht="13.5">
      <c r="A534" s="214"/>
      <c r="B534" s="234" t="s">
        <v>187</v>
      </c>
      <c r="C534" s="231" t="s">
        <v>23</v>
      </c>
      <c r="D534" s="268">
        <f>D512+D517</f>
        <v>0</v>
      </c>
      <c r="E534" s="268">
        <f>E512+E517</f>
        <v>0</v>
      </c>
      <c r="F534" s="268">
        <f>F512+F517</f>
        <v>0</v>
      </c>
    </row>
    <row r="535" spans="1:6" ht="13.5">
      <c r="A535" s="214"/>
      <c r="B535" s="230"/>
      <c r="C535" s="237" t="s">
        <v>182</v>
      </c>
      <c r="D535" s="268"/>
      <c r="E535" s="268"/>
      <c r="F535" s="268"/>
    </row>
    <row r="536" spans="1:6" ht="13.5">
      <c r="A536" s="214"/>
      <c r="B536" s="230"/>
      <c r="C536" s="237" t="s">
        <v>183</v>
      </c>
      <c r="D536" s="268"/>
      <c r="E536" s="268"/>
      <c r="F536" s="268"/>
    </row>
    <row r="537" spans="1:6" ht="13.5">
      <c r="A537" s="214"/>
      <c r="B537" s="230"/>
      <c r="C537" s="231" t="s">
        <v>24</v>
      </c>
      <c r="D537" s="268">
        <f>D527</f>
        <v>15345.75</v>
      </c>
      <c r="E537" s="268"/>
      <c r="F537" s="268"/>
    </row>
    <row r="538" spans="1:6" ht="13.5">
      <c r="A538" s="242"/>
      <c r="B538" s="243" t="s">
        <v>167</v>
      </c>
      <c r="C538" s="244"/>
      <c r="D538" s="322"/>
      <c r="E538" s="322"/>
      <c r="F538" s="322"/>
    </row>
    <row r="539" spans="1:6" ht="13.5">
      <c r="A539" s="247" t="s">
        <v>344</v>
      </c>
      <c r="B539" s="117" t="s">
        <v>345</v>
      </c>
      <c r="C539" s="203"/>
      <c r="D539" s="213"/>
      <c r="E539" s="213"/>
      <c r="F539" s="213"/>
    </row>
    <row r="540" spans="1:6" ht="13.5">
      <c r="A540" s="214"/>
      <c r="B540" s="279" t="s">
        <v>229</v>
      </c>
      <c r="C540" s="203"/>
      <c r="D540" s="213"/>
      <c r="E540" s="213"/>
      <c r="F540" s="213"/>
    </row>
    <row r="541" spans="1:6" ht="13.5">
      <c r="A541" s="280" t="s">
        <v>338</v>
      </c>
      <c r="B541" s="20" t="s">
        <v>217</v>
      </c>
      <c r="C541" s="203"/>
      <c r="D541" s="213"/>
      <c r="E541" s="213"/>
      <c r="F541" s="213"/>
    </row>
    <row r="542" spans="1:6" ht="28.5" customHeight="1">
      <c r="A542" s="50">
        <v>200210</v>
      </c>
      <c r="B542" s="34" t="s">
        <v>346</v>
      </c>
      <c r="C542" s="203" t="s">
        <v>23</v>
      </c>
      <c r="D542" s="213">
        <v>0</v>
      </c>
      <c r="E542" s="213">
        <v>0</v>
      </c>
      <c r="F542" s="213">
        <v>0</v>
      </c>
    </row>
    <row r="543" spans="1:6" ht="13.5">
      <c r="A543" s="214"/>
      <c r="B543" s="117"/>
      <c r="C543" s="215" t="s">
        <v>182</v>
      </c>
      <c r="D543" s="213"/>
      <c r="E543" s="213"/>
      <c r="F543" s="213"/>
    </row>
    <row r="544" spans="1:6" ht="13.5">
      <c r="A544" s="205"/>
      <c r="B544" s="205"/>
      <c r="C544" s="215" t="s">
        <v>183</v>
      </c>
      <c r="D544" s="213"/>
      <c r="E544" s="213"/>
      <c r="F544" s="213"/>
    </row>
    <row r="545" spans="1:6" ht="13.5">
      <c r="A545" s="205"/>
      <c r="B545" s="205"/>
      <c r="C545" s="203" t="s">
        <v>24</v>
      </c>
      <c r="D545" s="213"/>
      <c r="E545" s="213"/>
      <c r="F545" s="213"/>
    </row>
    <row r="546" spans="1:6" ht="13.5">
      <c r="A546" s="214"/>
      <c r="B546" s="279" t="s">
        <v>302</v>
      </c>
      <c r="C546" s="203"/>
      <c r="D546" s="213"/>
      <c r="E546" s="213"/>
      <c r="F546" s="213"/>
    </row>
    <row r="547" spans="1:6" ht="13.5">
      <c r="A547" s="280" t="s">
        <v>347</v>
      </c>
      <c r="B547" s="20" t="s">
        <v>348</v>
      </c>
      <c r="C547" s="203"/>
      <c r="D547" s="213"/>
      <c r="E547" s="213"/>
      <c r="F547" s="213"/>
    </row>
    <row r="548" spans="1:6" ht="13.5">
      <c r="A548" s="50">
        <v>200220</v>
      </c>
      <c r="B548" s="34" t="s">
        <v>349</v>
      </c>
      <c r="C548" s="203" t="s">
        <v>23</v>
      </c>
      <c r="D548" s="213">
        <v>0</v>
      </c>
      <c r="E548" s="213">
        <v>0</v>
      </c>
      <c r="F548" s="213">
        <v>0</v>
      </c>
    </row>
    <row r="549" spans="1:6" ht="13.5">
      <c r="A549" s="214"/>
      <c r="B549" s="117"/>
      <c r="C549" s="215" t="s">
        <v>182</v>
      </c>
      <c r="D549" s="213"/>
      <c r="E549" s="213"/>
      <c r="F549" s="213"/>
    </row>
    <row r="550" spans="1:6" ht="13.5">
      <c r="A550" s="214"/>
      <c r="B550" s="117"/>
      <c r="C550" s="215" t="s">
        <v>183</v>
      </c>
      <c r="D550" s="213"/>
      <c r="E550" s="213"/>
      <c r="F550" s="213"/>
    </row>
    <row r="551" spans="1:6" ht="13.5">
      <c r="A551" s="214"/>
      <c r="B551" s="117"/>
      <c r="C551" s="203" t="s">
        <v>24</v>
      </c>
      <c r="D551" s="213"/>
      <c r="E551" s="213"/>
      <c r="F551" s="213"/>
    </row>
    <row r="552" spans="1:6" ht="13.5">
      <c r="A552" s="242"/>
      <c r="B552" s="217" t="s">
        <v>222</v>
      </c>
      <c r="C552" s="218"/>
      <c r="D552" s="284"/>
      <c r="E552" s="284"/>
      <c r="F552" s="284"/>
    </row>
    <row r="553" spans="1:6" ht="13.5">
      <c r="A553" s="257"/>
      <c r="B553" s="222" t="s">
        <v>350</v>
      </c>
      <c r="C553" s="223" t="s">
        <v>23</v>
      </c>
      <c r="D553" s="285">
        <f>D542+D548</f>
        <v>0</v>
      </c>
      <c r="E553" s="285">
        <f>E542+E548</f>
        <v>0</v>
      </c>
      <c r="F553" s="285">
        <f>F542+F548</f>
        <v>0</v>
      </c>
    </row>
    <row r="554" spans="1:6" ht="13.5">
      <c r="A554" s="214"/>
      <c r="B554" s="225"/>
      <c r="C554" s="223" t="s">
        <v>182</v>
      </c>
      <c r="D554" s="285"/>
      <c r="E554" s="285"/>
      <c r="F554" s="285"/>
    </row>
    <row r="555" spans="1:6" ht="13.5">
      <c r="A555" s="214"/>
      <c r="B555" s="225"/>
      <c r="C555" s="226" t="s">
        <v>183</v>
      </c>
      <c r="D555" s="285"/>
      <c r="E555" s="285"/>
      <c r="F555" s="285"/>
    </row>
    <row r="556" spans="1:6" ht="13.5">
      <c r="A556" s="214"/>
      <c r="B556" s="225"/>
      <c r="C556" s="223" t="s">
        <v>24</v>
      </c>
      <c r="D556" s="285"/>
      <c r="E556" s="285"/>
      <c r="F556" s="285"/>
    </row>
    <row r="557" spans="1:6" ht="13.5">
      <c r="A557" s="214"/>
      <c r="B557" s="264" t="s">
        <v>186</v>
      </c>
      <c r="C557" s="265"/>
      <c r="D557" s="286"/>
      <c r="E557" s="286"/>
      <c r="F557" s="286"/>
    </row>
    <row r="558" spans="1:6" ht="13.5">
      <c r="A558" s="214"/>
      <c r="B558" s="234" t="s">
        <v>187</v>
      </c>
      <c r="C558" s="231" t="s">
        <v>23</v>
      </c>
      <c r="D558" s="268">
        <f>D542</f>
        <v>0</v>
      </c>
      <c r="E558" s="268">
        <f>E542</f>
        <v>0</v>
      </c>
      <c r="F558" s="268">
        <f>F542</f>
        <v>0</v>
      </c>
    </row>
    <row r="559" spans="1:6" ht="13.5">
      <c r="A559" s="214"/>
      <c r="B559" s="230"/>
      <c r="C559" s="237" t="s">
        <v>182</v>
      </c>
      <c r="D559" s="268"/>
      <c r="E559" s="268"/>
      <c r="F559" s="268"/>
    </row>
    <row r="560" spans="1:6" ht="13.5">
      <c r="A560" s="214"/>
      <c r="B560" s="230"/>
      <c r="C560" s="237" t="s">
        <v>183</v>
      </c>
      <c r="D560" s="268"/>
      <c r="E560" s="268"/>
      <c r="F560" s="268"/>
    </row>
    <row r="561" spans="1:6" ht="13.5">
      <c r="A561" s="214"/>
      <c r="B561" s="230"/>
      <c r="C561" s="231" t="s">
        <v>24</v>
      </c>
      <c r="D561" s="268"/>
      <c r="E561" s="268"/>
      <c r="F561" s="268"/>
    </row>
    <row r="562" spans="1:6" ht="13.5">
      <c r="A562" s="214"/>
      <c r="B562" s="264" t="s">
        <v>186</v>
      </c>
      <c r="C562" s="265"/>
      <c r="D562" s="286"/>
      <c r="E562" s="286"/>
      <c r="F562" s="286"/>
    </row>
    <row r="563" spans="1:6" ht="13.5">
      <c r="A563" s="214"/>
      <c r="B563" s="230" t="s">
        <v>320</v>
      </c>
      <c r="C563" s="231" t="s">
        <v>23</v>
      </c>
      <c r="D563" s="268">
        <f>D548</f>
        <v>0</v>
      </c>
      <c r="E563" s="268">
        <f>E548</f>
        <v>0</v>
      </c>
      <c r="F563" s="268">
        <f>F548</f>
        <v>0</v>
      </c>
    </row>
    <row r="564" spans="1:6" ht="13.5">
      <c r="A564" s="214"/>
      <c r="B564" s="230"/>
      <c r="C564" s="237" t="s">
        <v>182</v>
      </c>
      <c r="D564" s="268"/>
      <c r="E564" s="268"/>
      <c r="F564" s="268"/>
    </row>
    <row r="565" spans="1:6" ht="13.5">
      <c r="A565" s="214"/>
      <c r="B565" s="230"/>
      <c r="C565" s="237" t="s">
        <v>183</v>
      </c>
      <c r="D565" s="268"/>
      <c r="E565" s="268"/>
      <c r="F565" s="268"/>
    </row>
    <row r="566" spans="1:6" ht="13.5">
      <c r="A566" s="214"/>
      <c r="B566" s="230"/>
      <c r="C566" s="231" t="s">
        <v>24</v>
      </c>
      <c r="D566" s="268"/>
      <c r="E566" s="268"/>
      <c r="F566" s="268"/>
    </row>
    <row r="567" spans="1:6" ht="13.5">
      <c r="A567" s="242"/>
      <c r="B567" s="287" t="s">
        <v>224</v>
      </c>
      <c r="C567" s="288"/>
      <c r="D567" s="289"/>
      <c r="E567" s="289"/>
      <c r="F567" s="289"/>
    </row>
    <row r="568" spans="1:6" ht="13.5">
      <c r="A568" s="214"/>
      <c r="B568" s="290" t="s">
        <v>351</v>
      </c>
      <c r="C568" s="291" t="s">
        <v>23</v>
      </c>
      <c r="D568" s="325">
        <f>D529+D553</f>
        <v>0</v>
      </c>
      <c r="E568" s="325">
        <f>E529+E553</f>
        <v>0</v>
      </c>
      <c r="F568" s="325">
        <f>F529+F553</f>
        <v>0</v>
      </c>
    </row>
    <row r="569" spans="1:6" ht="13.5">
      <c r="A569" s="214"/>
      <c r="B569" s="293"/>
      <c r="C569" s="294" t="s">
        <v>182</v>
      </c>
      <c r="D569" s="325"/>
      <c r="E569" s="325"/>
      <c r="F569" s="325"/>
    </row>
    <row r="570" spans="1:6" ht="13.5">
      <c r="A570" s="214"/>
      <c r="B570" s="293"/>
      <c r="C570" s="294" t="s">
        <v>183</v>
      </c>
      <c r="D570" s="325"/>
      <c r="E570" s="325"/>
      <c r="F570" s="325"/>
    </row>
    <row r="571" spans="1:6" ht="13.5">
      <c r="A571" s="214"/>
      <c r="B571" s="293"/>
      <c r="C571" s="291" t="s">
        <v>24</v>
      </c>
      <c r="D571" s="325">
        <f>D532</f>
        <v>15345.75</v>
      </c>
      <c r="E571" s="325"/>
      <c r="F571" s="325"/>
    </row>
    <row r="572" spans="1:6" ht="26.25" customHeight="1">
      <c r="A572" s="600" t="s">
        <v>352</v>
      </c>
      <c r="B572" s="600"/>
      <c r="C572" s="600"/>
      <c r="D572" s="600"/>
      <c r="E572" s="600"/>
      <c r="F572" s="600"/>
    </row>
    <row r="573" spans="1:6" ht="15.75" customHeight="1">
      <c r="A573" s="182" t="s">
        <v>167</v>
      </c>
      <c r="B573" s="183"/>
      <c r="C573" s="184"/>
      <c r="D573" s="185" t="s">
        <v>168</v>
      </c>
      <c r="E573" s="185" t="s">
        <v>168</v>
      </c>
      <c r="F573" s="186" t="s">
        <v>168</v>
      </c>
    </row>
    <row r="574" spans="1:6" ht="14.25" customHeight="1">
      <c r="A574" s="187" t="s">
        <v>169</v>
      </c>
      <c r="B574" s="188" t="s">
        <v>4</v>
      </c>
      <c r="C574" s="189"/>
      <c r="D574" s="190"/>
      <c r="E574" s="190"/>
      <c r="F574" s="191"/>
    </row>
    <row r="575" spans="1:6" ht="12.75" customHeight="1">
      <c r="A575" s="192" t="s">
        <v>171</v>
      </c>
      <c r="B575" s="193"/>
      <c r="C575" s="194"/>
      <c r="D575" s="195">
        <v>2018</v>
      </c>
      <c r="E575" s="195">
        <v>2019</v>
      </c>
      <c r="F575" s="196">
        <v>2020</v>
      </c>
    </row>
    <row r="576" spans="1:6" ht="13.5">
      <c r="A576" s="331"/>
      <c r="B576" s="243" t="s">
        <v>167</v>
      </c>
      <c r="C576" s="332"/>
      <c r="D576" s="272"/>
      <c r="E576" s="272"/>
      <c r="F576" s="272"/>
    </row>
    <row r="577" spans="1:6" ht="13.5">
      <c r="A577" s="247" t="s">
        <v>353</v>
      </c>
      <c r="B577" s="117" t="s">
        <v>354</v>
      </c>
      <c r="C577" s="333"/>
      <c r="D577" s="251"/>
      <c r="E577" s="251"/>
      <c r="F577" s="251"/>
    </row>
    <row r="578" spans="1:6" ht="13.5">
      <c r="A578" s="214"/>
      <c r="B578" s="279" t="s">
        <v>229</v>
      </c>
      <c r="C578" s="333"/>
      <c r="D578" s="251"/>
      <c r="E578" s="251"/>
      <c r="F578" s="251"/>
    </row>
    <row r="579" spans="1:6" ht="13.5">
      <c r="A579" s="280" t="s">
        <v>355</v>
      </c>
      <c r="B579" s="132" t="s">
        <v>214</v>
      </c>
      <c r="C579" s="333"/>
      <c r="D579" s="251"/>
      <c r="E579" s="251"/>
      <c r="F579" s="251"/>
    </row>
    <row r="580" spans="1:6" ht="13.5">
      <c r="A580" s="50">
        <v>600110</v>
      </c>
      <c r="B580" s="34" t="s">
        <v>356</v>
      </c>
      <c r="C580" s="203" t="s">
        <v>23</v>
      </c>
      <c r="D580" s="213">
        <v>0</v>
      </c>
      <c r="E580" s="213">
        <v>0</v>
      </c>
      <c r="F580" s="213">
        <v>0</v>
      </c>
    </row>
    <row r="581" spans="1:6" ht="13.5">
      <c r="A581" s="214"/>
      <c r="B581" s="117"/>
      <c r="C581" s="215" t="s">
        <v>182</v>
      </c>
      <c r="D581" s="213">
        <v>0</v>
      </c>
      <c r="E581" s="213">
        <v>0</v>
      </c>
      <c r="F581" s="213">
        <v>0</v>
      </c>
    </row>
    <row r="582" spans="1:6" ht="13.5">
      <c r="A582" s="214"/>
      <c r="B582" s="117"/>
      <c r="C582" s="215" t="s">
        <v>183</v>
      </c>
      <c r="D582" s="213">
        <v>0</v>
      </c>
      <c r="E582" s="213">
        <v>0</v>
      </c>
      <c r="F582" s="213">
        <v>0</v>
      </c>
    </row>
    <row r="583" spans="1:6" ht="13.5">
      <c r="A583" s="214"/>
      <c r="B583" s="117"/>
      <c r="C583" s="203" t="s">
        <v>24</v>
      </c>
      <c r="D583" s="213">
        <v>0</v>
      </c>
      <c r="E583" s="213"/>
      <c r="F583" s="213"/>
    </row>
    <row r="584" spans="1:6" ht="13.5">
      <c r="A584" s="214"/>
      <c r="B584" s="279" t="s">
        <v>357</v>
      </c>
      <c r="C584" s="203"/>
      <c r="D584" s="251"/>
      <c r="E584" s="252"/>
      <c r="F584" s="252"/>
    </row>
    <row r="585" spans="1:6" ht="13.5">
      <c r="A585" s="280" t="s">
        <v>358</v>
      </c>
      <c r="B585" s="132" t="s">
        <v>359</v>
      </c>
      <c r="C585" s="205"/>
      <c r="D585" s="334"/>
      <c r="E585" s="334"/>
      <c r="F585" s="334"/>
    </row>
    <row r="586" spans="1:6" ht="13.5">
      <c r="A586" s="50">
        <v>600120</v>
      </c>
      <c r="B586" s="34" t="s">
        <v>360</v>
      </c>
      <c r="C586" s="203" t="s">
        <v>23</v>
      </c>
      <c r="D586" s="213">
        <v>0</v>
      </c>
      <c r="E586" s="213">
        <v>0</v>
      </c>
      <c r="F586" s="213">
        <v>0</v>
      </c>
    </row>
    <row r="587" spans="1:6" ht="13.5">
      <c r="A587" s="257"/>
      <c r="B587" s="117"/>
      <c r="C587" s="215" t="s">
        <v>182</v>
      </c>
      <c r="D587" s="213">
        <v>0</v>
      </c>
      <c r="E587" s="213">
        <v>0</v>
      </c>
      <c r="F587" s="213">
        <v>0</v>
      </c>
    </row>
    <row r="588" spans="1:6" ht="13.5">
      <c r="A588" s="257"/>
      <c r="B588" s="117"/>
      <c r="C588" s="215" t="s">
        <v>183</v>
      </c>
      <c r="D588" s="213">
        <v>0</v>
      </c>
      <c r="E588" s="213">
        <v>0</v>
      </c>
      <c r="F588" s="213">
        <v>0</v>
      </c>
    </row>
    <row r="589" spans="1:6" ht="13.5">
      <c r="A589" s="257"/>
      <c r="B589" s="117"/>
      <c r="C589" s="203" t="s">
        <v>24</v>
      </c>
      <c r="D589" s="213">
        <v>0</v>
      </c>
      <c r="E589" s="213"/>
      <c r="F589" s="213"/>
    </row>
    <row r="590" spans="1:6" ht="13.5">
      <c r="A590" s="214"/>
      <c r="B590" s="117"/>
      <c r="C590" s="203"/>
      <c r="D590" s="251"/>
      <c r="E590" s="252"/>
      <c r="F590" s="252"/>
    </row>
    <row r="591" spans="1:6" ht="13.5">
      <c r="A591" s="248">
        <v>340</v>
      </c>
      <c r="B591" s="117" t="s">
        <v>361</v>
      </c>
      <c r="C591" s="203" t="s">
        <v>362</v>
      </c>
      <c r="D591" s="251"/>
      <c r="E591" s="252"/>
      <c r="F591" s="252"/>
    </row>
    <row r="592" spans="1:6" ht="13.5">
      <c r="A592" s="214"/>
      <c r="B592" s="14"/>
      <c r="C592" s="203"/>
      <c r="D592" s="251"/>
      <c r="E592" s="252"/>
      <c r="F592" s="252"/>
    </row>
    <row r="593" spans="1:6" ht="13.5">
      <c r="A593" s="242"/>
      <c r="B593" s="287" t="s">
        <v>224</v>
      </c>
      <c r="C593" s="288"/>
      <c r="D593" s="335"/>
      <c r="E593" s="336"/>
      <c r="F593" s="336"/>
    </row>
    <row r="594" spans="1:6" ht="13.5">
      <c r="A594" s="214"/>
      <c r="B594" s="290" t="s">
        <v>363</v>
      </c>
      <c r="C594" s="291" t="s">
        <v>23</v>
      </c>
      <c r="D594" s="325">
        <f>D580+D586</f>
        <v>0</v>
      </c>
      <c r="E594" s="325">
        <f>E580+E586</f>
        <v>0</v>
      </c>
      <c r="F594" s="325">
        <f>F580+F586</f>
        <v>0</v>
      </c>
    </row>
    <row r="595" spans="1:6" ht="13.5">
      <c r="A595" s="214"/>
      <c r="B595" s="290"/>
      <c r="C595" s="294" t="s">
        <v>182</v>
      </c>
      <c r="D595" s="325">
        <f>D581+D587</f>
        <v>0</v>
      </c>
      <c r="E595" s="325">
        <f>E581+E587</f>
        <v>0</v>
      </c>
      <c r="F595" s="325">
        <f>F581+F587</f>
        <v>0</v>
      </c>
    </row>
    <row r="596" spans="1:6" ht="13.5">
      <c r="A596" s="214"/>
      <c r="B596" s="290"/>
      <c r="C596" s="294" t="s">
        <v>183</v>
      </c>
      <c r="D596" s="325">
        <f>D582+D588</f>
        <v>0</v>
      </c>
      <c r="E596" s="325">
        <f>E582+E588</f>
        <v>0</v>
      </c>
      <c r="F596" s="325">
        <f>F582+F588</f>
        <v>0</v>
      </c>
    </row>
    <row r="597" spans="1:6" ht="13.5">
      <c r="A597" s="214"/>
      <c r="B597" s="290"/>
      <c r="C597" s="291" t="s">
        <v>24</v>
      </c>
      <c r="D597" s="325">
        <f>D583+D589</f>
        <v>0</v>
      </c>
      <c r="E597" s="337"/>
      <c r="F597" s="337"/>
    </row>
    <row r="598" spans="1:6" ht="13.5">
      <c r="A598" s="214"/>
      <c r="B598" s="338" t="s">
        <v>186</v>
      </c>
      <c r="C598" s="254"/>
      <c r="D598" s="255"/>
      <c r="E598" s="256"/>
      <c r="F598" s="256"/>
    </row>
    <row r="599" spans="1:6" ht="13.5">
      <c r="A599" s="214"/>
      <c r="B599" s="339" t="s">
        <v>187</v>
      </c>
      <c r="C599" s="259" t="s">
        <v>23</v>
      </c>
      <c r="D599" s="260">
        <f>D580</f>
        <v>0</v>
      </c>
      <c r="E599" s="260">
        <f>E580</f>
        <v>0</v>
      </c>
      <c r="F599" s="260">
        <f>F580</f>
        <v>0</v>
      </c>
    </row>
    <row r="600" spans="1:6" ht="13.5">
      <c r="A600" s="214"/>
      <c r="B600" s="261"/>
      <c r="C600" s="262" t="s">
        <v>182</v>
      </c>
      <c r="D600" s="260">
        <f>D581</f>
        <v>0</v>
      </c>
      <c r="E600" s="260">
        <f>E581</f>
        <v>0</v>
      </c>
      <c r="F600" s="260">
        <f>F581</f>
        <v>0</v>
      </c>
    </row>
    <row r="601" spans="1:6" ht="13.5">
      <c r="A601" s="214"/>
      <c r="B601" s="261"/>
      <c r="C601" s="262" t="s">
        <v>183</v>
      </c>
      <c r="D601" s="260">
        <f>D582</f>
        <v>0</v>
      </c>
      <c r="E601" s="260">
        <f>E582</f>
        <v>0</v>
      </c>
      <c r="F601" s="260">
        <f>F582</f>
        <v>0</v>
      </c>
    </row>
    <row r="602" spans="1:6" ht="13.5">
      <c r="A602" s="214"/>
      <c r="B602" s="261"/>
      <c r="C602" s="259" t="s">
        <v>24</v>
      </c>
      <c r="D602" s="260">
        <f>D583</f>
        <v>0</v>
      </c>
      <c r="E602" s="263"/>
      <c r="F602" s="263"/>
    </row>
    <row r="603" spans="1:6" ht="13.5">
      <c r="A603" s="214"/>
      <c r="B603" s="340" t="s">
        <v>357</v>
      </c>
      <c r="C603" s="254" t="s">
        <v>23</v>
      </c>
      <c r="D603" s="341">
        <f>D586</f>
        <v>0</v>
      </c>
      <c r="E603" s="341">
        <f>E586</f>
        <v>0</v>
      </c>
      <c r="F603" s="341">
        <f>F586</f>
        <v>0</v>
      </c>
    </row>
    <row r="604" spans="1:6" ht="13.5">
      <c r="A604" s="214"/>
      <c r="B604" s="261"/>
      <c r="C604" s="262" t="s">
        <v>182</v>
      </c>
      <c r="D604" s="342">
        <f>D587</f>
        <v>0</v>
      </c>
      <c r="E604" s="342">
        <f>E587</f>
        <v>0</v>
      </c>
      <c r="F604" s="342">
        <f>F587</f>
        <v>0</v>
      </c>
    </row>
    <row r="605" spans="1:6" ht="13.5">
      <c r="A605" s="214"/>
      <c r="B605" s="261"/>
      <c r="C605" s="262" t="s">
        <v>183</v>
      </c>
      <c r="D605" s="342">
        <f>D588</f>
        <v>0</v>
      </c>
      <c r="E605" s="342">
        <f>E588</f>
        <v>0</v>
      </c>
      <c r="F605" s="342">
        <f>F588</f>
        <v>0</v>
      </c>
    </row>
    <row r="606" spans="1:6" ht="13.5">
      <c r="A606" s="214"/>
      <c r="B606" s="261"/>
      <c r="C606" s="259" t="s">
        <v>24</v>
      </c>
      <c r="D606" s="343">
        <f>D589</f>
        <v>0</v>
      </c>
      <c r="E606" s="263"/>
      <c r="F606" s="263"/>
    </row>
    <row r="607" spans="1:6" ht="27.75" customHeight="1">
      <c r="A607" s="600" t="s">
        <v>364</v>
      </c>
      <c r="B607" s="600"/>
      <c r="C607" s="600"/>
      <c r="D607" s="600"/>
      <c r="E607" s="600"/>
      <c r="F607" s="600"/>
    </row>
    <row r="608" spans="1:6" ht="19.5" customHeight="1">
      <c r="A608" s="182" t="s">
        <v>167</v>
      </c>
      <c r="B608" s="183"/>
      <c r="C608" s="184"/>
      <c r="D608" s="185" t="s">
        <v>168</v>
      </c>
      <c r="E608" s="185" t="s">
        <v>168</v>
      </c>
      <c r="F608" s="186" t="s">
        <v>168</v>
      </c>
    </row>
    <row r="609" spans="1:6" ht="16.5" customHeight="1">
      <c r="A609" s="187" t="s">
        <v>169</v>
      </c>
      <c r="B609" s="188" t="s">
        <v>4</v>
      </c>
      <c r="C609" s="189"/>
      <c r="D609" s="190"/>
      <c r="E609" s="190"/>
      <c r="F609" s="191"/>
    </row>
    <row r="610" spans="1:6" ht="12.75" customHeight="1">
      <c r="A610" s="192" t="s">
        <v>171</v>
      </c>
      <c r="B610" s="193"/>
      <c r="C610" s="194"/>
      <c r="D610" s="195">
        <v>2018</v>
      </c>
      <c r="E610" s="195">
        <v>2019</v>
      </c>
      <c r="F610" s="196">
        <v>2020</v>
      </c>
    </row>
    <row r="611" spans="1:6" ht="18.75" customHeight="1">
      <c r="A611" s="344"/>
      <c r="B611" s="345" t="s">
        <v>167</v>
      </c>
      <c r="C611" s="244"/>
      <c r="D611" s="346"/>
      <c r="E611" s="346"/>
      <c r="F611" s="346"/>
    </row>
    <row r="612" spans="1:6" ht="18.75" customHeight="1">
      <c r="A612" s="247" t="s">
        <v>365</v>
      </c>
      <c r="B612" s="34" t="s">
        <v>366</v>
      </c>
      <c r="C612" s="203"/>
      <c r="D612" s="347"/>
      <c r="E612" s="347"/>
      <c r="F612" s="347"/>
    </row>
    <row r="613" spans="1:6" ht="20.25" customHeight="1">
      <c r="A613" s="348"/>
      <c r="B613" s="204" t="s">
        <v>367</v>
      </c>
      <c r="C613" s="203"/>
      <c r="D613" s="347"/>
      <c r="E613" s="347"/>
      <c r="F613" s="347"/>
    </row>
    <row r="614" spans="1:6" ht="13.5">
      <c r="A614" s="280" t="s">
        <v>368</v>
      </c>
      <c r="B614" s="20" t="s">
        <v>369</v>
      </c>
      <c r="C614" s="203"/>
      <c r="D614" s="347"/>
      <c r="E614" s="347"/>
      <c r="F614" s="347"/>
    </row>
    <row r="615" spans="1:6" ht="13.5">
      <c r="A615" s="50">
        <v>990010</v>
      </c>
      <c r="B615" s="34" t="s">
        <v>370</v>
      </c>
      <c r="C615" s="203" t="s">
        <v>23</v>
      </c>
      <c r="D615" s="213">
        <v>0</v>
      </c>
      <c r="E615" s="213">
        <v>0</v>
      </c>
      <c r="F615" s="213">
        <v>0</v>
      </c>
    </row>
    <row r="616" spans="1:6" ht="13.5">
      <c r="A616" s="349"/>
      <c r="B616" s="34"/>
      <c r="C616" s="215" t="s">
        <v>182</v>
      </c>
      <c r="D616" s="213">
        <v>0</v>
      </c>
      <c r="E616" s="213">
        <v>0</v>
      </c>
      <c r="F616" s="213">
        <v>0</v>
      </c>
    </row>
    <row r="617" spans="1:6" ht="13.5">
      <c r="A617" s="350"/>
      <c r="B617" s="117"/>
      <c r="C617" s="215" t="s">
        <v>183</v>
      </c>
      <c r="D617" s="213">
        <v>0</v>
      </c>
      <c r="E617" s="213">
        <v>0</v>
      </c>
      <c r="F617" s="213">
        <v>0</v>
      </c>
    </row>
    <row r="618" spans="1:6" ht="13.5">
      <c r="A618" s="350"/>
      <c r="B618" s="117"/>
      <c r="C618" s="203" t="s">
        <v>24</v>
      </c>
      <c r="D618" s="213">
        <v>0</v>
      </c>
      <c r="E618" s="213"/>
      <c r="F618" s="213"/>
    </row>
    <row r="619" spans="1:6" ht="13.5">
      <c r="A619" s="350"/>
      <c r="B619" s="117"/>
      <c r="C619" s="203"/>
      <c r="D619" s="213"/>
      <c r="E619" s="213"/>
      <c r="F619" s="213"/>
    </row>
    <row r="620" spans="1:6" ht="13.5">
      <c r="A620" s="351">
        <v>335</v>
      </c>
      <c r="B620" s="117" t="s">
        <v>241</v>
      </c>
      <c r="C620" s="203" t="s">
        <v>371</v>
      </c>
      <c r="D620" s="213"/>
      <c r="E620" s="213"/>
      <c r="F620" s="213"/>
    </row>
    <row r="621" spans="1:6" ht="13.5">
      <c r="A621" s="350"/>
      <c r="B621" s="117"/>
      <c r="C621" s="203"/>
      <c r="D621" s="213"/>
      <c r="E621" s="213"/>
      <c r="F621" s="213"/>
    </row>
    <row r="622" spans="1:6" ht="27">
      <c r="A622" s="50">
        <v>990020</v>
      </c>
      <c r="B622" s="34" t="s">
        <v>372</v>
      </c>
      <c r="C622" s="203" t="s">
        <v>23</v>
      </c>
      <c r="D622" s="213">
        <v>0</v>
      </c>
      <c r="E622" s="213">
        <v>0</v>
      </c>
      <c r="F622" s="213">
        <v>0</v>
      </c>
    </row>
    <row r="623" spans="1:6" s="167" customFormat="1" ht="13.5">
      <c r="A623" s="50"/>
      <c r="B623" s="34"/>
      <c r="C623" s="215" t="s">
        <v>182</v>
      </c>
      <c r="D623" s="213">
        <v>0</v>
      </c>
      <c r="E623" s="213">
        <v>0</v>
      </c>
      <c r="F623" s="213">
        <v>0</v>
      </c>
    </row>
    <row r="624" spans="1:6" s="167" customFormat="1" ht="13.5">
      <c r="A624" s="50"/>
      <c r="B624" s="34"/>
      <c r="C624" s="215" t="s">
        <v>183</v>
      </c>
      <c r="D624" s="213">
        <v>0</v>
      </c>
      <c r="E624" s="213">
        <v>0</v>
      </c>
      <c r="F624" s="213">
        <v>0</v>
      </c>
    </row>
    <row r="625" spans="1:6" s="167" customFormat="1" ht="13.5">
      <c r="A625" s="50"/>
      <c r="B625" s="34"/>
      <c r="C625" s="203" t="s">
        <v>24</v>
      </c>
      <c r="D625" s="213">
        <v>0</v>
      </c>
      <c r="E625" s="213"/>
      <c r="F625" s="213"/>
    </row>
    <row r="626" spans="1:6" s="167" customFormat="1" ht="13.5">
      <c r="A626" s="50"/>
      <c r="B626" s="34"/>
      <c r="C626" s="203"/>
      <c r="D626" s="213"/>
      <c r="E626" s="213"/>
      <c r="F626" s="213"/>
    </row>
    <row r="627" spans="1:6" ht="39" customHeight="1">
      <c r="A627" s="50">
        <v>990030</v>
      </c>
      <c r="B627" s="34" t="s">
        <v>373</v>
      </c>
      <c r="C627" s="203" t="s">
        <v>23</v>
      </c>
      <c r="D627" s="213">
        <v>0</v>
      </c>
      <c r="E627" s="213">
        <v>0</v>
      </c>
      <c r="F627" s="213">
        <v>0</v>
      </c>
    </row>
    <row r="628" spans="1:6" ht="13.5">
      <c r="A628" s="350"/>
      <c r="B628" s="117"/>
      <c r="C628" s="215" t="s">
        <v>182</v>
      </c>
      <c r="D628" s="213">
        <v>0</v>
      </c>
      <c r="E628" s="213">
        <v>0</v>
      </c>
      <c r="F628" s="213">
        <v>0</v>
      </c>
    </row>
    <row r="629" spans="1:6" ht="13.5">
      <c r="A629" s="350"/>
      <c r="B629" s="117"/>
      <c r="C629" s="215" t="s">
        <v>183</v>
      </c>
      <c r="D629" s="213">
        <v>0</v>
      </c>
      <c r="E629" s="213">
        <v>0</v>
      </c>
      <c r="F629" s="213">
        <v>0</v>
      </c>
    </row>
    <row r="630" spans="1:6" ht="13.5">
      <c r="A630" s="350"/>
      <c r="B630" s="117"/>
      <c r="C630" s="203" t="s">
        <v>24</v>
      </c>
      <c r="D630" s="213">
        <v>0</v>
      </c>
      <c r="E630" s="213"/>
      <c r="F630" s="213"/>
    </row>
    <row r="631" spans="1:6" ht="13.5">
      <c r="A631" s="350"/>
      <c r="B631" s="117"/>
      <c r="C631" s="203"/>
      <c r="D631" s="213"/>
      <c r="E631" s="213"/>
      <c r="F631" s="213"/>
    </row>
    <row r="632" spans="1:6" ht="13.5">
      <c r="A632" s="351">
        <v>317</v>
      </c>
      <c r="B632" s="117" t="s">
        <v>132</v>
      </c>
      <c r="C632" s="203" t="s">
        <v>374</v>
      </c>
      <c r="D632" s="213"/>
      <c r="E632" s="213"/>
      <c r="F632" s="213"/>
    </row>
    <row r="633" spans="1:6" ht="13.5">
      <c r="A633" s="351"/>
      <c r="B633" s="117"/>
      <c r="C633" s="203"/>
      <c r="D633" s="213"/>
      <c r="E633" s="213"/>
      <c r="F633" s="213"/>
    </row>
    <row r="634" spans="1:6" ht="13.5">
      <c r="A634" s="351">
        <v>318</v>
      </c>
      <c r="B634" s="117" t="s">
        <v>131</v>
      </c>
      <c r="C634" s="203" t="s">
        <v>375</v>
      </c>
      <c r="D634" s="213"/>
      <c r="E634" s="213"/>
      <c r="F634" s="213"/>
    </row>
    <row r="635" spans="1:6" ht="13.5">
      <c r="A635" s="350"/>
      <c r="B635" s="14"/>
      <c r="C635" s="203"/>
      <c r="D635" s="213"/>
      <c r="E635" s="213"/>
      <c r="F635" s="213"/>
    </row>
    <row r="636" spans="1:6" ht="13.5">
      <c r="A636" s="50">
        <v>990040</v>
      </c>
      <c r="B636" s="34" t="s">
        <v>376</v>
      </c>
      <c r="C636" s="203" t="s">
        <v>23</v>
      </c>
      <c r="D636" s="213">
        <v>0</v>
      </c>
      <c r="E636" s="213">
        <v>0</v>
      </c>
      <c r="F636" s="213">
        <v>0</v>
      </c>
    </row>
    <row r="637" spans="1:6" ht="13.5">
      <c r="A637" s="349"/>
      <c r="B637" s="34"/>
      <c r="C637" s="215" t="s">
        <v>182</v>
      </c>
      <c r="D637" s="213">
        <v>0</v>
      </c>
      <c r="E637" s="213">
        <v>0</v>
      </c>
      <c r="F637" s="213">
        <v>0</v>
      </c>
    </row>
    <row r="638" spans="1:6" ht="13.5">
      <c r="A638" s="349"/>
      <c r="B638" s="34"/>
      <c r="C638" s="215" t="s">
        <v>183</v>
      </c>
      <c r="D638" s="213">
        <v>0</v>
      </c>
      <c r="E638" s="213">
        <v>0</v>
      </c>
      <c r="F638" s="213">
        <v>0</v>
      </c>
    </row>
    <row r="639" spans="1:6" ht="13.5">
      <c r="A639" s="349"/>
      <c r="B639" s="34"/>
      <c r="C639" s="203" t="s">
        <v>24</v>
      </c>
      <c r="D639" s="213">
        <v>0</v>
      </c>
      <c r="E639" s="213"/>
      <c r="F639" s="213"/>
    </row>
    <row r="640" spans="1:6" ht="13.5">
      <c r="A640" s="349"/>
      <c r="B640" s="34"/>
      <c r="C640" s="203"/>
      <c r="D640" s="213"/>
      <c r="E640" s="213"/>
      <c r="F640" s="213"/>
    </row>
    <row r="641" spans="1:6" ht="13.5">
      <c r="A641" s="352">
        <v>316</v>
      </c>
      <c r="B641" s="34" t="s">
        <v>377</v>
      </c>
      <c r="C641" s="203" t="s">
        <v>378</v>
      </c>
      <c r="D641" s="213"/>
      <c r="E641" s="213"/>
      <c r="F641" s="213"/>
    </row>
    <row r="642" spans="1:6" ht="13.5">
      <c r="A642" s="349"/>
      <c r="B642" s="34"/>
      <c r="C642" s="203"/>
      <c r="D642" s="213"/>
      <c r="E642" s="213"/>
      <c r="F642" s="213"/>
    </row>
    <row r="643" spans="1:6" ht="27">
      <c r="A643" s="50">
        <v>990050</v>
      </c>
      <c r="B643" s="34" t="s">
        <v>379</v>
      </c>
      <c r="C643" s="203" t="s">
        <v>23</v>
      </c>
      <c r="D643" s="213">
        <v>0</v>
      </c>
      <c r="E643" s="213">
        <v>0</v>
      </c>
      <c r="F643" s="213">
        <v>0</v>
      </c>
    </row>
    <row r="644" spans="1:6" ht="13.5">
      <c r="A644" s="349"/>
      <c r="B644" s="34"/>
      <c r="C644" s="215" t="s">
        <v>182</v>
      </c>
      <c r="D644" s="213">
        <v>0</v>
      </c>
      <c r="E644" s="213">
        <v>0</v>
      </c>
      <c r="F644" s="213">
        <v>0</v>
      </c>
    </row>
    <row r="645" spans="1:6" ht="13.5">
      <c r="A645" s="349"/>
      <c r="B645" s="34"/>
      <c r="C645" s="215" t="s">
        <v>183</v>
      </c>
      <c r="D645" s="213">
        <v>0</v>
      </c>
      <c r="E645" s="213">
        <v>0</v>
      </c>
      <c r="F645" s="213">
        <v>0</v>
      </c>
    </row>
    <row r="646" spans="1:6" ht="13.5">
      <c r="A646" s="349"/>
      <c r="B646" s="34"/>
      <c r="C646" s="203" t="s">
        <v>24</v>
      </c>
      <c r="D646" s="213">
        <v>0</v>
      </c>
      <c r="E646" s="213"/>
      <c r="F646" s="213"/>
    </row>
    <row r="647" spans="1:6" ht="13.5">
      <c r="A647" s="349"/>
      <c r="B647" s="34"/>
      <c r="C647" s="215"/>
      <c r="D647" s="306"/>
      <c r="E647" s="306"/>
      <c r="F647" s="306"/>
    </row>
    <row r="648" spans="1:6" ht="13.5">
      <c r="A648" s="50">
        <v>990060</v>
      </c>
      <c r="B648" s="34" t="s">
        <v>380</v>
      </c>
      <c r="C648" s="203" t="s">
        <v>23</v>
      </c>
      <c r="D648" s="213">
        <v>0</v>
      </c>
      <c r="E648" s="213">
        <v>0</v>
      </c>
      <c r="F648" s="213">
        <v>0</v>
      </c>
    </row>
    <row r="649" spans="1:6" ht="13.5">
      <c r="A649" s="349"/>
      <c r="B649" s="34"/>
      <c r="C649" s="215" t="s">
        <v>182</v>
      </c>
      <c r="D649" s="213">
        <v>0</v>
      </c>
      <c r="E649" s="213">
        <v>0</v>
      </c>
      <c r="F649" s="213">
        <v>0</v>
      </c>
    </row>
    <row r="650" spans="1:6" ht="13.5">
      <c r="A650" s="350"/>
      <c r="B650" s="117"/>
      <c r="C650" s="215" t="s">
        <v>183</v>
      </c>
      <c r="D650" s="213">
        <v>0</v>
      </c>
      <c r="E650" s="213">
        <v>0</v>
      </c>
      <c r="F650" s="213">
        <v>0</v>
      </c>
    </row>
    <row r="651" spans="1:6" ht="13.5">
      <c r="A651" s="349"/>
      <c r="B651" s="34"/>
      <c r="C651" s="203" t="s">
        <v>24</v>
      </c>
      <c r="D651" s="213">
        <v>0</v>
      </c>
      <c r="E651" s="213"/>
      <c r="F651" s="213"/>
    </row>
    <row r="652" spans="1:6" ht="13.5">
      <c r="A652" s="349"/>
      <c r="B652" s="34"/>
      <c r="C652" s="203"/>
      <c r="D652" s="213"/>
      <c r="E652" s="213"/>
      <c r="F652" s="213"/>
    </row>
    <row r="653" spans="1:6" ht="13.5">
      <c r="A653" s="352">
        <v>330</v>
      </c>
      <c r="B653" s="34" t="s">
        <v>380</v>
      </c>
      <c r="C653" s="203" t="s">
        <v>381</v>
      </c>
      <c r="D653" s="213"/>
      <c r="E653" s="213"/>
      <c r="F653" s="213"/>
    </row>
    <row r="654" spans="1:6" ht="13.5">
      <c r="A654" s="349"/>
      <c r="B654" s="34"/>
      <c r="C654" s="333"/>
      <c r="D654" s="282"/>
      <c r="E654" s="282"/>
      <c r="F654" s="282"/>
    </row>
    <row r="655" spans="1:6" ht="13.5">
      <c r="A655" s="50">
        <v>990070</v>
      </c>
      <c r="B655" s="34" t="s">
        <v>382</v>
      </c>
      <c r="C655" s="203" t="s">
        <v>23</v>
      </c>
      <c r="D655" s="213">
        <v>0</v>
      </c>
      <c r="E655" s="213">
        <v>0</v>
      </c>
      <c r="F655" s="213">
        <v>0</v>
      </c>
    </row>
    <row r="656" spans="1:6" ht="13.5">
      <c r="A656" s="349"/>
      <c r="B656" s="34"/>
      <c r="C656" s="215" t="s">
        <v>182</v>
      </c>
      <c r="D656" s="213">
        <v>0</v>
      </c>
      <c r="E656" s="213">
        <v>0</v>
      </c>
      <c r="F656" s="213">
        <v>0</v>
      </c>
    </row>
    <row r="657" spans="1:6" ht="13.5">
      <c r="A657" s="349"/>
      <c r="B657" s="34"/>
      <c r="C657" s="215" t="s">
        <v>183</v>
      </c>
      <c r="D657" s="213">
        <v>0</v>
      </c>
      <c r="E657" s="213">
        <v>0</v>
      </c>
      <c r="F657" s="213">
        <v>0</v>
      </c>
    </row>
    <row r="658" spans="1:6" ht="13.5">
      <c r="A658" s="349"/>
      <c r="B658" s="34"/>
      <c r="C658" s="203" t="s">
        <v>24</v>
      </c>
      <c r="D658" s="213">
        <v>0</v>
      </c>
      <c r="E658" s="213"/>
      <c r="F658" s="213"/>
    </row>
    <row r="659" spans="1:6" ht="17.25" customHeight="1">
      <c r="A659" s="349"/>
      <c r="B659" s="34"/>
      <c r="C659" s="203"/>
      <c r="D659" s="213"/>
      <c r="E659" s="213"/>
      <c r="F659" s="213"/>
    </row>
    <row r="660" spans="1:6" ht="24" customHeight="1">
      <c r="A660" s="352">
        <v>300</v>
      </c>
      <c r="B660" s="34" t="s">
        <v>383</v>
      </c>
      <c r="C660" s="203" t="s">
        <v>384</v>
      </c>
      <c r="D660" s="213"/>
      <c r="E660" s="213"/>
      <c r="F660" s="213"/>
    </row>
    <row r="661" spans="1:6" ht="13.5">
      <c r="A661" s="352"/>
      <c r="B661" s="34"/>
      <c r="C661" s="203"/>
      <c r="D661" s="213"/>
      <c r="E661" s="213"/>
      <c r="F661" s="213"/>
    </row>
    <row r="662" spans="1:6" ht="13.5">
      <c r="A662" s="352">
        <v>345</v>
      </c>
      <c r="B662" s="34" t="s">
        <v>385</v>
      </c>
      <c r="C662" s="203" t="s">
        <v>386</v>
      </c>
      <c r="D662" s="213"/>
      <c r="E662" s="213"/>
      <c r="F662" s="213"/>
    </row>
    <row r="663" spans="1:6" ht="13.5">
      <c r="A663" s="349"/>
      <c r="B663" s="34"/>
      <c r="C663" s="203"/>
      <c r="D663" s="213"/>
      <c r="E663" s="213"/>
      <c r="F663" s="213"/>
    </row>
    <row r="664" spans="1:6" ht="13.5">
      <c r="A664" s="349"/>
      <c r="B664" s="34"/>
      <c r="C664" s="205"/>
      <c r="D664" s="313"/>
      <c r="E664" s="313"/>
      <c r="F664" s="313"/>
    </row>
    <row r="665" spans="1:6" ht="13.5">
      <c r="A665" s="50">
        <v>990080</v>
      </c>
      <c r="B665" s="34" t="s">
        <v>387</v>
      </c>
      <c r="C665" s="203" t="s">
        <v>23</v>
      </c>
      <c r="D665" s="213">
        <v>0</v>
      </c>
      <c r="E665" s="213">
        <v>0</v>
      </c>
      <c r="F665" s="213">
        <v>0</v>
      </c>
    </row>
    <row r="666" spans="1:6" ht="13.5">
      <c r="A666" s="349"/>
      <c r="B666" s="34"/>
      <c r="C666" s="215" t="s">
        <v>182</v>
      </c>
      <c r="D666" s="213">
        <v>0</v>
      </c>
      <c r="E666" s="213">
        <v>0</v>
      </c>
      <c r="F666" s="213">
        <v>0</v>
      </c>
    </row>
    <row r="667" spans="1:6" ht="13.5">
      <c r="A667" s="349"/>
      <c r="B667" s="34"/>
      <c r="C667" s="215" t="s">
        <v>183</v>
      </c>
      <c r="D667" s="213">
        <v>0</v>
      </c>
      <c r="E667" s="213">
        <v>0</v>
      </c>
      <c r="F667" s="213">
        <v>0</v>
      </c>
    </row>
    <row r="668" spans="1:6" ht="13.5">
      <c r="A668" s="349"/>
      <c r="B668" s="34"/>
      <c r="C668" s="203" t="s">
        <v>24</v>
      </c>
      <c r="D668" s="213">
        <v>0</v>
      </c>
      <c r="E668" s="213"/>
      <c r="F668" s="213"/>
    </row>
    <row r="669" spans="1:6" ht="13.5">
      <c r="A669" s="281" t="s">
        <v>388</v>
      </c>
      <c r="B669" s="20" t="s">
        <v>389</v>
      </c>
      <c r="C669" s="203"/>
      <c r="D669" s="213"/>
      <c r="E669" s="213"/>
      <c r="F669" s="213">
        <v>0</v>
      </c>
    </row>
    <row r="670" spans="1:6" ht="13.5">
      <c r="A670" s="50">
        <v>990090</v>
      </c>
      <c r="B670" s="34" t="s">
        <v>390</v>
      </c>
      <c r="C670" s="203" t="s">
        <v>23</v>
      </c>
      <c r="D670" s="213">
        <v>0</v>
      </c>
      <c r="E670" s="213">
        <v>0</v>
      </c>
      <c r="F670" s="213">
        <v>0</v>
      </c>
    </row>
    <row r="671" spans="1:6" ht="13.5">
      <c r="A671" s="349"/>
      <c r="B671" s="34"/>
      <c r="C671" s="215" t="s">
        <v>182</v>
      </c>
      <c r="D671" s="213">
        <v>0</v>
      </c>
      <c r="E671" s="213">
        <v>0</v>
      </c>
      <c r="F671" s="213">
        <v>0</v>
      </c>
    </row>
    <row r="672" spans="1:6" ht="13.5">
      <c r="A672" s="349"/>
      <c r="B672" s="34"/>
      <c r="C672" s="215" t="s">
        <v>183</v>
      </c>
      <c r="D672" s="213">
        <v>0</v>
      </c>
      <c r="E672" s="213">
        <v>0</v>
      </c>
      <c r="F672" s="213">
        <v>0</v>
      </c>
    </row>
    <row r="673" spans="1:6" ht="13.5">
      <c r="A673" s="349"/>
      <c r="B673" s="34"/>
      <c r="C673" s="203" t="s">
        <v>24</v>
      </c>
      <c r="D673" s="213">
        <v>0</v>
      </c>
      <c r="E673" s="213"/>
      <c r="F673" s="213"/>
    </row>
    <row r="674" spans="1:6" ht="13.5">
      <c r="A674" s="349"/>
      <c r="B674" s="34"/>
      <c r="C674" s="203"/>
      <c r="D674" s="213"/>
      <c r="E674" s="213"/>
      <c r="F674" s="213"/>
    </row>
    <row r="675" spans="1:6" ht="13.5">
      <c r="A675" s="50">
        <v>990100</v>
      </c>
      <c r="B675" s="34" t="s">
        <v>391</v>
      </c>
      <c r="C675" s="203" t="s">
        <v>23</v>
      </c>
      <c r="D675" s="213">
        <v>0</v>
      </c>
      <c r="E675" s="213">
        <v>0</v>
      </c>
      <c r="F675" s="213">
        <v>0</v>
      </c>
    </row>
    <row r="676" spans="1:6" s="301" customFormat="1" ht="13.5">
      <c r="A676" s="349"/>
      <c r="B676" s="34"/>
      <c r="C676" s="215" t="s">
        <v>182</v>
      </c>
      <c r="D676" s="213">
        <v>0</v>
      </c>
      <c r="E676" s="213">
        <v>0</v>
      </c>
      <c r="F676" s="213">
        <v>0</v>
      </c>
    </row>
    <row r="677" spans="1:6" s="301" customFormat="1" ht="13.5">
      <c r="A677" s="349"/>
      <c r="B677" s="34"/>
      <c r="C677" s="215" t="s">
        <v>183</v>
      </c>
      <c r="D677" s="213">
        <v>0</v>
      </c>
      <c r="E677" s="213">
        <v>0</v>
      </c>
      <c r="F677" s="213">
        <v>0</v>
      </c>
    </row>
    <row r="678" spans="1:6" s="301" customFormat="1" ht="13.5">
      <c r="A678" s="349"/>
      <c r="B678" s="34"/>
      <c r="C678" s="203" t="s">
        <v>24</v>
      </c>
      <c r="D678" s="213">
        <v>0</v>
      </c>
      <c r="E678" s="213"/>
      <c r="F678" s="213"/>
    </row>
    <row r="679" spans="1:6" s="301" customFormat="1" ht="13.5">
      <c r="A679" s="349"/>
      <c r="B679" s="34"/>
      <c r="C679" s="203"/>
      <c r="D679" s="213"/>
      <c r="E679" s="213"/>
      <c r="F679" s="213"/>
    </row>
    <row r="680" spans="1:6" ht="13.5">
      <c r="A680" s="50">
        <v>990110</v>
      </c>
      <c r="B680" s="34" t="s">
        <v>392</v>
      </c>
      <c r="C680" s="203" t="s">
        <v>23</v>
      </c>
      <c r="D680" s="213">
        <v>0</v>
      </c>
      <c r="E680" s="213">
        <v>0</v>
      </c>
      <c r="F680" s="213">
        <v>0</v>
      </c>
    </row>
    <row r="681" spans="1:6" s="301" customFormat="1" ht="13.5">
      <c r="A681" s="349"/>
      <c r="B681" s="34"/>
      <c r="C681" s="215" t="s">
        <v>182</v>
      </c>
      <c r="D681" s="213">
        <v>0</v>
      </c>
      <c r="E681" s="213">
        <v>0</v>
      </c>
      <c r="F681" s="213">
        <v>0</v>
      </c>
    </row>
    <row r="682" spans="1:6" s="301" customFormat="1" ht="13.5">
      <c r="A682" s="349"/>
      <c r="B682" s="34"/>
      <c r="C682" s="215" t="s">
        <v>183</v>
      </c>
      <c r="D682" s="213">
        <v>0</v>
      </c>
      <c r="E682" s="213">
        <v>0</v>
      </c>
      <c r="F682" s="213">
        <v>0</v>
      </c>
    </row>
    <row r="683" spans="1:6" s="301" customFormat="1" ht="13.5">
      <c r="A683" s="349"/>
      <c r="B683" s="34"/>
      <c r="C683" s="203" t="s">
        <v>24</v>
      </c>
      <c r="D683" s="213">
        <v>0</v>
      </c>
      <c r="E683" s="213"/>
      <c r="F683" s="213"/>
    </row>
    <row r="684" spans="1:6" s="301" customFormat="1" ht="13.5">
      <c r="A684" s="349"/>
      <c r="B684" s="34"/>
      <c r="C684" s="203"/>
      <c r="D684" s="213"/>
      <c r="E684" s="213"/>
      <c r="F684" s="213"/>
    </row>
    <row r="685" spans="1:6" s="301" customFormat="1" ht="13.5">
      <c r="A685" s="352">
        <v>315</v>
      </c>
      <c r="B685" s="34" t="s">
        <v>149</v>
      </c>
      <c r="C685" s="203" t="s">
        <v>393</v>
      </c>
      <c r="D685" s="213"/>
      <c r="E685" s="213"/>
      <c r="F685" s="213"/>
    </row>
    <row r="686" spans="1:6" s="301" customFormat="1" ht="13.5">
      <c r="A686" s="349"/>
      <c r="B686" s="34"/>
      <c r="C686" s="203"/>
      <c r="D686" s="213"/>
      <c r="E686" s="213"/>
      <c r="F686" s="213"/>
    </row>
    <row r="687" spans="1:6" s="301" customFormat="1" ht="13.5">
      <c r="A687" s="349"/>
      <c r="B687" s="34"/>
      <c r="C687" s="353"/>
      <c r="D687" s="354"/>
      <c r="E687" s="354"/>
      <c r="F687" s="354"/>
    </row>
    <row r="688" spans="1:6" ht="13.5">
      <c r="A688" s="50">
        <v>990120</v>
      </c>
      <c r="B688" s="34" t="s">
        <v>394</v>
      </c>
      <c r="C688" s="203" t="s">
        <v>23</v>
      </c>
      <c r="D688" s="213">
        <v>0</v>
      </c>
      <c r="E688" s="213">
        <v>0</v>
      </c>
      <c r="F688" s="213">
        <v>0</v>
      </c>
    </row>
    <row r="689" spans="1:6" s="301" customFormat="1" ht="13.5">
      <c r="A689" s="349"/>
      <c r="B689" s="34"/>
      <c r="C689" s="215" t="s">
        <v>182</v>
      </c>
      <c r="D689" s="213">
        <v>0</v>
      </c>
      <c r="E689" s="213">
        <v>0</v>
      </c>
      <c r="F689" s="213">
        <v>0</v>
      </c>
    </row>
    <row r="690" spans="1:6" s="301" customFormat="1" ht="13.5">
      <c r="A690" s="349"/>
      <c r="B690" s="34"/>
      <c r="C690" s="215" t="s">
        <v>183</v>
      </c>
      <c r="D690" s="213">
        <v>0</v>
      </c>
      <c r="E690" s="213">
        <v>0</v>
      </c>
      <c r="F690" s="213">
        <v>0</v>
      </c>
    </row>
    <row r="691" spans="1:6" s="301" customFormat="1" ht="13.5">
      <c r="A691" s="349"/>
      <c r="B691" s="34"/>
      <c r="C691" s="203" t="s">
        <v>24</v>
      </c>
      <c r="D691" s="213">
        <v>0</v>
      </c>
      <c r="E691" s="213"/>
      <c r="F691" s="213"/>
    </row>
    <row r="692" spans="1:6" s="301" customFormat="1" ht="14.25" customHeight="1">
      <c r="A692" s="349"/>
      <c r="B692" s="34"/>
      <c r="C692" s="353"/>
      <c r="D692" s="354"/>
      <c r="E692" s="354"/>
      <c r="F692" s="354"/>
    </row>
    <row r="693" spans="1:6" ht="13.5">
      <c r="A693" s="50">
        <v>990130</v>
      </c>
      <c r="B693" s="34" t="s">
        <v>395</v>
      </c>
      <c r="C693" s="203" t="s">
        <v>23</v>
      </c>
      <c r="D693" s="213">
        <v>0</v>
      </c>
      <c r="E693" s="213">
        <v>0</v>
      </c>
      <c r="F693" s="213">
        <v>0</v>
      </c>
    </row>
    <row r="694" spans="1:6" s="301" customFormat="1" ht="13.5">
      <c r="A694" s="349"/>
      <c r="B694" s="34"/>
      <c r="C694" s="215" t="s">
        <v>182</v>
      </c>
      <c r="D694" s="213">
        <v>0</v>
      </c>
      <c r="E694" s="213">
        <v>0</v>
      </c>
      <c r="F694" s="213">
        <v>0</v>
      </c>
    </row>
    <row r="695" spans="1:6" s="301" customFormat="1" ht="13.5">
      <c r="A695" s="349"/>
      <c r="B695" s="34"/>
      <c r="C695" s="215" t="s">
        <v>183</v>
      </c>
      <c r="D695" s="213">
        <v>0</v>
      </c>
      <c r="E695" s="213">
        <v>0</v>
      </c>
      <c r="F695" s="213">
        <v>0</v>
      </c>
    </row>
    <row r="696" spans="1:6" s="301" customFormat="1" ht="13.5">
      <c r="A696" s="349"/>
      <c r="B696" s="34"/>
      <c r="C696" s="203" t="s">
        <v>24</v>
      </c>
      <c r="D696" s="213">
        <v>0</v>
      </c>
      <c r="E696" s="213"/>
      <c r="F696" s="213"/>
    </row>
    <row r="697" spans="1:6" s="301" customFormat="1" ht="13.5">
      <c r="A697" s="349"/>
      <c r="B697" s="34"/>
      <c r="C697" s="203"/>
      <c r="D697" s="213"/>
      <c r="E697" s="213"/>
      <c r="F697" s="213"/>
    </row>
    <row r="698" spans="1:6" s="301" customFormat="1" ht="13.5">
      <c r="A698" s="352">
        <v>301</v>
      </c>
      <c r="B698" s="34" t="s">
        <v>396</v>
      </c>
      <c r="C698" s="203" t="s">
        <v>397</v>
      </c>
      <c r="D698" s="213"/>
      <c r="E698" s="213"/>
      <c r="F698" s="213"/>
    </row>
    <row r="699" spans="1:6" s="301" customFormat="1" ht="13.5">
      <c r="A699" s="352"/>
      <c r="B699" s="34"/>
      <c r="C699" s="203"/>
      <c r="D699" s="213"/>
      <c r="E699" s="213"/>
      <c r="F699" s="213"/>
    </row>
    <row r="700" spans="1:6" s="301" customFormat="1" ht="13.5">
      <c r="A700" s="352">
        <v>305</v>
      </c>
      <c r="B700" s="34" t="s">
        <v>153</v>
      </c>
      <c r="C700" s="203" t="s">
        <v>398</v>
      </c>
      <c r="D700" s="213"/>
      <c r="E700" s="213"/>
      <c r="F700" s="213"/>
    </row>
    <row r="701" spans="1:6" s="301" customFormat="1" ht="13.5">
      <c r="A701" s="352"/>
      <c r="B701" s="34"/>
      <c r="C701" s="203"/>
      <c r="D701" s="213"/>
      <c r="E701" s="213"/>
      <c r="F701" s="213"/>
    </row>
    <row r="702" spans="1:6" s="301" customFormat="1" ht="13.5">
      <c r="A702" s="352">
        <v>310</v>
      </c>
      <c r="B702" s="34" t="s">
        <v>399</v>
      </c>
      <c r="C702" s="203" t="s">
        <v>400</v>
      </c>
      <c r="D702" s="213"/>
      <c r="E702" s="213"/>
      <c r="F702" s="213"/>
    </row>
    <row r="703" spans="1:6" s="301" customFormat="1" ht="13.5">
      <c r="A703" s="349"/>
      <c r="B703" s="34"/>
      <c r="C703" s="203"/>
      <c r="D703" s="213"/>
      <c r="E703" s="213"/>
      <c r="F703" s="213"/>
    </row>
    <row r="704" spans="1:6" s="301" customFormat="1" ht="13.5">
      <c r="A704" s="355"/>
      <c r="B704" s="287" t="s">
        <v>224</v>
      </c>
      <c r="C704" s="288"/>
      <c r="D704" s="289"/>
      <c r="E704" s="289"/>
      <c r="F704" s="289"/>
    </row>
    <row r="705" spans="1:6" s="301" customFormat="1" ht="13.5">
      <c r="A705" s="350"/>
      <c r="B705" s="290" t="s">
        <v>401</v>
      </c>
      <c r="C705" s="291" t="s">
        <v>23</v>
      </c>
      <c r="D705" s="325">
        <f>D615+D622+D627+D636+D643+D648+D655+D665+D670+D675+D680+D688+D693</f>
        <v>0</v>
      </c>
      <c r="E705" s="325">
        <f>E615+E622+E627+E636+E643+E648+E655+E665+E670+E675+E680+E688+E693</f>
        <v>0</v>
      </c>
      <c r="F705" s="325">
        <f>F615+F622+F627+F636+F643+F648+F655+F665+F670+F675+F680+F688+F693</f>
        <v>0</v>
      </c>
    </row>
    <row r="706" spans="1:6" s="301" customFormat="1" ht="13.5">
      <c r="A706" s="350"/>
      <c r="B706" s="293"/>
      <c r="C706" s="294" t="s">
        <v>182</v>
      </c>
      <c r="D706" s="325">
        <f>D616+D623+D628+D637+D644+D649+D656+D666+D671+D676+D681+D689+D694</f>
        <v>0</v>
      </c>
      <c r="E706" s="325">
        <f>E616+E623+E628+E637+E644+E649+E656+E666+E671+E676+E681+E689+E694</f>
        <v>0</v>
      </c>
      <c r="F706" s="325">
        <f>F616+F623+F628+F637+F644+F649+F656+F666+F671+F676+F681+F689+F694</f>
        <v>0</v>
      </c>
    </row>
    <row r="707" spans="1:6" s="301" customFormat="1" ht="13.5">
      <c r="A707" s="350"/>
      <c r="B707" s="293"/>
      <c r="C707" s="294" t="s">
        <v>183</v>
      </c>
      <c r="D707" s="325">
        <f>D617+D624+D629+D638+D645+D650+D657+D667+D672+D677+D682+D690+D695</f>
        <v>0</v>
      </c>
      <c r="E707" s="325">
        <f>E617+E624+E629+E638+E645+E650+E657+E667+E672+E677+E682+E690+E695</f>
        <v>0</v>
      </c>
      <c r="F707" s="325">
        <f>F617+F624+F629+F638+F645+F650+F657+F667+F672+F677+F682+F690+F695</f>
        <v>0</v>
      </c>
    </row>
    <row r="708" spans="1:6" s="301" customFormat="1" ht="13.5">
      <c r="A708" s="350"/>
      <c r="B708" s="293"/>
      <c r="C708" s="291" t="s">
        <v>24</v>
      </c>
      <c r="D708" s="325">
        <f>D618+D625+D630+D639+D646+D651+D658+D668+D673+D678+D683+D691+D696</f>
        <v>0</v>
      </c>
      <c r="E708" s="325"/>
      <c r="F708" s="325"/>
    </row>
    <row r="709" spans="1:6" s="301" customFormat="1" ht="13.5">
      <c r="A709" s="350"/>
      <c r="B709" s="338" t="s">
        <v>186</v>
      </c>
      <c r="C709" s="254"/>
      <c r="D709" s="356"/>
      <c r="E709" s="356"/>
      <c r="F709" s="356"/>
    </row>
    <row r="710" spans="1:6" s="301" customFormat="1" ht="13.5">
      <c r="A710" s="350"/>
      <c r="B710" s="339" t="s">
        <v>402</v>
      </c>
      <c r="C710" s="259" t="s">
        <v>23</v>
      </c>
      <c r="D710" s="260">
        <f>D705</f>
        <v>0</v>
      </c>
      <c r="E710" s="260">
        <f>E705</f>
        <v>0</v>
      </c>
      <c r="F710" s="260">
        <f>F705</f>
        <v>0</v>
      </c>
    </row>
    <row r="711" spans="1:6" s="301" customFormat="1" ht="13.5">
      <c r="A711" s="350"/>
      <c r="B711" s="261"/>
      <c r="C711" s="262" t="s">
        <v>182</v>
      </c>
      <c r="D711" s="260">
        <f>D706</f>
        <v>0</v>
      </c>
      <c r="E711" s="260">
        <f>E706</f>
        <v>0</v>
      </c>
      <c r="F711" s="260">
        <f>F706</f>
        <v>0</v>
      </c>
    </row>
    <row r="712" spans="1:6" s="301" customFormat="1" ht="13.5">
      <c r="A712" s="350"/>
      <c r="B712" s="261"/>
      <c r="C712" s="262" t="s">
        <v>183</v>
      </c>
      <c r="D712" s="260">
        <f>D707</f>
        <v>0</v>
      </c>
      <c r="E712" s="260">
        <f>E707</f>
        <v>0</v>
      </c>
      <c r="F712" s="260">
        <f>F707</f>
        <v>0</v>
      </c>
    </row>
    <row r="713" spans="1:6" s="301" customFormat="1" ht="13.5">
      <c r="A713" s="350"/>
      <c r="B713" s="261"/>
      <c r="C713" s="259" t="s">
        <v>24</v>
      </c>
      <c r="D713" s="260">
        <f>D708</f>
        <v>0</v>
      </c>
      <c r="E713" s="260"/>
      <c r="F713" s="260"/>
    </row>
    <row r="714" spans="1:6" s="301" customFormat="1" ht="19.5" customHeight="1">
      <c r="A714" s="350"/>
      <c r="B714" s="357" t="s">
        <v>403</v>
      </c>
      <c r="C714" s="358" t="s">
        <v>23</v>
      </c>
      <c r="D714" s="359">
        <f>D166+D499+D568+D594+D705</f>
        <v>45662.41</v>
      </c>
      <c r="E714" s="359">
        <f>E166+E499+E568+E594+E705</f>
        <v>0</v>
      </c>
      <c r="F714" s="359">
        <f>F166+F499+F568+F594+F705</f>
        <v>0</v>
      </c>
    </row>
    <row r="715" spans="1:6" s="301" customFormat="1" ht="13.5">
      <c r="A715" s="350"/>
      <c r="B715" s="360"/>
      <c r="C715" s="361" t="s">
        <v>182</v>
      </c>
      <c r="D715" s="362">
        <f>D167+D500+D569+D595+D706</f>
        <v>0</v>
      </c>
      <c r="E715" s="362">
        <f>E167+E500+E569+E595+E706</f>
        <v>0</v>
      </c>
      <c r="F715" s="362">
        <f>F167+F500+F569+F595+F706</f>
        <v>0</v>
      </c>
    </row>
    <row r="716" spans="1:6" s="301" customFormat="1" ht="13.5">
      <c r="A716" s="350"/>
      <c r="B716" s="360"/>
      <c r="C716" s="361" t="s">
        <v>183</v>
      </c>
      <c r="D716" s="362">
        <f>D168+D501+D570+D596+D707</f>
        <v>0</v>
      </c>
      <c r="E716" s="362">
        <f>E168+E501+E570+E596+E707</f>
        <v>0</v>
      </c>
      <c r="F716" s="362">
        <f>F168+F501+F570+F596+F707</f>
        <v>0</v>
      </c>
    </row>
    <row r="717" spans="1:6" s="301" customFormat="1" ht="13.5">
      <c r="A717" s="350"/>
      <c r="B717" s="363"/>
      <c r="C717" s="364" t="s">
        <v>24</v>
      </c>
      <c r="D717" s="365">
        <f>D169+D502+D571+D597+D708</f>
        <v>266932.47</v>
      </c>
      <c r="E717" s="365"/>
      <c r="F717" s="365"/>
    </row>
  </sheetData>
  <sheetProtection selectLockedCells="1" selectUnlockedCells="1"/>
  <autoFilter ref="B1:B719"/>
  <mergeCells count="14">
    <mergeCell ref="A11:F11"/>
    <mergeCell ref="A16:F16"/>
    <mergeCell ref="A171:F171"/>
    <mergeCell ref="A503:F503"/>
    <mergeCell ref="A572:F572"/>
    <mergeCell ref="A607:F607"/>
    <mergeCell ref="A1:F1"/>
    <mergeCell ref="A2:F2"/>
    <mergeCell ref="A4:A7"/>
    <mergeCell ref="B4:B7"/>
    <mergeCell ref="C4:C7"/>
    <mergeCell ref="D4:D7"/>
    <mergeCell ref="E4:E7"/>
    <mergeCell ref="F4:F7"/>
  </mergeCells>
  <printOptions horizontalCentered="1" verticalCentered="1"/>
  <pageMargins left="0.21180555555555555" right="0.019444444444444445" top="0.25763888888888886" bottom="0.15555555555555556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H15" sqref="H15"/>
    </sheetView>
  </sheetViews>
  <sheetFormatPr defaultColWidth="9.00390625" defaultRowHeight="12.75"/>
  <cols>
    <col min="1" max="1" width="12.00390625" style="366" customWidth="1"/>
    <col min="2" max="2" width="9.00390625" style="366" customWidth="1"/>
    <col min="3" max="3" width="37.00390625" style="366" customWidth="1"/>
    <col min="4" max="4" width="21.8515625" style="366" customWidth="1"/>
    <col min="5" max="5" width="15.7109375" style="366" customWidth="1"/>
    <col min="6" max="7" width="13.140625" style="366" customWidth="1"/>
    <col min="8" max="8" width="53.8515625" style="366" customWidth="1"/>
    <col min="9" max="255" width="9.140625" style="366" customWidth="1"/>
  </cols>
  <sheetData>
    <row r="1" spans="1:7" ht="10.5" customHeight="1">
      <c r="A1" s="601"/>
      <c r="B1" s="601"/>
      <c r="C1" s="601"/>
      <c r="D1" s="601"/>
      <c r="E1" s="601"/>
      <c r="F1" s="601"/>
      <c r="G1" s="601"/>
    </row>
    <row r="2" spans="1:7" ht="20.25" customHeight="1">
      <c r="A2" s="602"/>
      <c r="B2" s="602"/>
      <c r="C2" s="602"/>
      <c r="D2" s="602"/>
      <c r="E2" s="602"/>
      <c r="F2" s="602"/>
      <c r="G2" s="602"/>
    </row>
    <row r="3" spans="1:7" ht="20.25">
      <c r="A3" s="367"/>
      <c r="B3" s="171"/>
      <c r="C3" s="166"/>
      <c r="D3" s="166"/>
      <c r="E3" s="368"/>
      <c r="F3" s="369"/>
      <c r="G3" s="368"/>
    </row>
    <row r="4" spans="1:7" ht="21" customHeight="1">
      <c r="A4" s="594" t="s">
        <v>404</v>
      </c>
      <c r="B4" s="594"/>
      <c r="C4" s="594"/>
      <c r="D4" s="594"/>
      <c r="E4" s="594"/>
      <c r="F4" s="594"/>
      <c r="G4" s="594"/>
    </row>
    <row r="5" spans="1:7" ht="21" customHeight="1">
      <c r="A5" s="594" t="s">
        <v>405</v>
      </c>
      <c r="B5" s="594"/>
      <c r="C5" s="594"/>
      <c r="D5" s="594"/>
      <c r="E5" s="594"/>
      <c r="F5" s="594"/>
      <c r="G5" s="594"/>
    </row>
    <row r="6" spans="1:7" ht="15.75" customHeight="1">
      <c r="A6" s="596" t="s">
        <v>406</v>
      </c>
      <c r="B6" s="596"/>
      <c r="C6" s="596" t="s">
        <v>160</v>
      </c>
      <c r="D6" s="603" t="s">
        <v>407</v>
      </c>
      <c r="E6" s="370"/>
      <c r="F6" s="371"/>
      <c r="G6" s="372"/>
    </row>
    <row r="7" spans="1:7" ht="21" customHeight="1">
      <c r="A7" s="596"/>
      <c r="B7" s="596"/>
      <c r="C7" s="596"/>
      <c r="D7" s="603"/>
      <c r="E7" s="373"/>
      <c r="F7" s="374"/>
      <c r="G7" s="375"/>
    </row>
    <row r="8" spans="1:7" ht="15" customHeight="1">
      <c r="A8" s="596"/>
      <c r="B8" s="596"/>
      <c r="C8" s="596"/>
      <c r="D8" s="603"/>
      <c r="E8" s="596" t="s">
        <v>408</v>
      </c>
      <c r="F8" s="604" t="s">
        <v>409</v>
      </c>
      <c r="G8" s="604" t="s">
        <v>410</v>
      </c>
    </row>
    <row r="9" spans="1:7" ht="59.25" customHeight="1">
      <c r="A9" s="596"/>
      <c r="B9" s="596"/>
      <c r="C9" s="596"/>
      <c r="D9" s="603"/>
      <c r="E9" s="596"/>
      <c r="F9" s="604"/>
      <c r="G9" s="604"/>
    </row>
    <row r="10" spans="1:7" ht="21" customHeight="1">
      <c r="A10" s="376"/>
      <c r="B10" s="377"/>
      <c r="C10" s="378"/>
      <c r="D10" s="379"/>
      <c r="E10" s="380"/>
      <c r="F10" s="380"/>
      <c r="G10" s="381"/>
    </row>
    <row r="11" spans="1:7" ht="18" customHeight="1">
      <c r="A11" s="382"/>
      <c r="B11" s="383"/>
      <c r="C11" s="384"/>
      <c r="D11" s="385"/>
      <c r="E11" s="386"/>
      <c r="F11" s="386"/>
      <c r="G11" s="387"/>
    </row>
    <row r="12" spans="1:7" ht="13.5">
      <c r="A12" s="388"/>
      <c r="B12" s="389"/>
      <c r="C12" s="171"/>
      <c r="D12" s="171"/>
      <c r="E12" s="368"/>
      <c r="F12" s="368"/>
      <c r="G12" s="390"/>
    </row>
    <row r="13" spans="1:7" ht="25.5" customHeight="1">
      <c r="A13" s="391"/>
      <c r="B13" s="392"/>
      <c r="C13" s="393" t="s">
        <v>9</v>
      </c>
      <c r="D13" s="394" t="s">
        <v>10</v>
      </c>
      <c r="E13" s="395">
        <f>'Entrate Gestionale'!D6</f>
        <v>0</v>
      </c>
      <c r="F13" s="395">
        <f>'Entrate Gestionale'!E6</f>
        <v>0</v>
      </c>
      <c r="G13" s="396">
        <f>'Entrate Gestionale'!F6</f>
        <v>0</v>
      </c>
    </row>
    <row r="14" spans="1:7" ht="13.5">
      <c r="A14" s="397"/>
      <c r="B14" s="398"/>
      <c r="C14" s="399"/>
      <c r="D14" s="400"/>
      <c r="E14" s="395"/>
      <c r="F14" s="395"/>
      <c r="G14" s="396"/>
    </row>
    <row r="15" spans="1:7" ht="25.5" customHeight="1">
      <c r="A15" s="391"/>
      <c r="B15" s="392"/>
      <c r="C15" s="393" t="s">
        <v>12</v>
      </c>
      <c r="D15" s="394" t="s">
        <v>10</v>
      </c>
      <c r="E15" s="395">
        <f>'Entrate Gestionale'!D7</f>
        <v>0</v>
      </c>
      <c r="F15" s="395">
        <f>'Entrate Gestionale'!E7</f>
        <v>0</v>
      </c>
      <c r="G15" s="396">
        <f>'Entrate Gestionale'!F7</f>
        <v>0</v>
      </c>
    </row>
    <row r="16" spans="1:7" ht="13.5">
      <c r="A16" s="397"/>
      <c r="B16" s="398"/>
      <c r="C16" s="399"/>
      <c r="D16" s="400"/>
      <c r="E16" s="395"/>
      <c r="F16" s="395"/>
      <c r="G16" s="396"/>
    </row>
    <row r="17" spans="1:7" ht="15.75" customHeight="1">
      <c r="A17" s="391"/>
      <c r="B17" s="392"/>
      <c r="C17" s="401" t="s">
        <v>411</v>
      </c>
      <c r="D17" s="394" t="s">
        <v>10</v>
      </c>
      <c r="E17" s="395">
        <f>'Entrate Gestionale'!D8+'Entrate Gestionale'!D9</f>
        <v>45662.41</v>
      </c>
      <c r="F17" s="395"/>
      <c r="G17" s="402"/>
    </row>
    <row r="18" spans="1:7" ht="13.5">
      <c r="A18" s="391"/>
      <c r="B18" s="392"/>
      <c r="C18" s="403"/>
      <c r="D18" s="400"/>
      <c r="E18" s="395"/>
      <c r="F18" s="395"/>
      <c r="G18" s="402"/>
    </row>
    <row r="19" spans="1:7" ht="25.5" customHeight="1">
      <c r="A19" s="391"/>
      <c r="B19" s="392"/>
      <c r="C19" s="404" t="s">
        <v>412</v>
      </c>
      <c r="D19" s="405" t="s">
        <v>10</v>
      </c>
      <c r="E19" s="406">
        <f>'Entrate Gestionale'!D9</f>
        <v>0</v>
      </c>
      <c r="F19" s="406"/>
      <c r="G19" s="402"/>
    </row>
    <row r="20" spans="1:7" ht="41.25" customHeight="1" hidden="1">
      <c r="A20" s="391"/>
      <c r="B20" s="392"/>
      <c r="C20" s="404"/>
      <c r="D20" s="405" t="s">
        <v>10</v>
      </c>
      <c r="E20" s="406"/>
      <c r="F20" s="406"/>
      <c r="G20" s="402"/>
    </row>
    <row r="21" spans="1:7" ht="13.5">
      <c r="A21" s="391"/>
      <c r="B21" s="392"/>
      <c r="C21" s="407"/>
      <c r="D21" s="400"/>
      <c r="E21" s="395"/>
      <c r="F21" s="408"/>
      <c r="G21" s="402"/>
    </row>
    <row r="22" spans="1:7" ht="30.75" customHeight="1">
      <c r="A22" s="391"/>
      <c r="B22" s="392"/>
      <c r="C22" s="393" t="s">
        <v>18</v>
      </c>
      <c r="D22" s="400" t="s">
        <v>19</v>
      </c>
      <c r="E22" s="395">
        <f>'Entrate Gestionale'!D10</f>
        <v>266932.47</v>
      </c>
      <c r="F22" s="408"/>
      <c r="G22" s="402"/>
    </row>
    <row r="23" spans="1:7" ht="13.5">
      <c r="A23" s="409"/>
      <c r="B23" s="410"/>
      <c r="C23" s="411"/>
      <c r="D23" s="411"/>
      <c r="E23" s="412"/>
      <c r="F23" s="412"/>
      <c r="G23" s="413"/>
    </row>
    <row r="24" spans="1:7" ht="16.5" customHeight="1">
      <c r="A24" s="605" t="s">
        <v>413</v>
      </c>
      <c r="B24" s="605"/>
      <c r="C24" s="414" t="s">
        <v>293</v>
      </c>
      <c r="D24" s="415"/>
      <c r="E24" s="416"/>
      <c r="F24" s="416"/>
      <c r="G24" s="417"/>
    </row>
    <row r="25" spans="1:7" ht="13.5">
      <c r="A25" s="397"/>
      <c r="B25" s="398"/>
      <c r="C25" s="418"/>
      <c r="D25" s="400"/>
      <c r="E25" s="408"/>
      <c r="F25" s="408"/>
      <c r="G25" s="402"/>
    </row>
    <row r="26" spans="1:7" ht="28.5" customHeight="1">
      <c r="A26" s="419" t="s">
        <v>414</v>
      </c>
      <c r="B26" s="420"/>
      <c r="C26" s="421" t="s">
        <v>415</v>
      </c>
      <c r="D26" s="400" t="s">
        <v>23</v>
      </c>
      <c r="E26" s="422">
        <f>'Entrate Gestionale'!D15+'Entrate Gestionale'!D20+'Entrate Gestionale'!D24+'Entrate Gestionale'!D30+'Entrate Gestionale'!D35+'Entrate Gestionale'!D40+'Entrate Gestionale'!D43+'Entrate Gestionale'!D50+'Entrate Gestionale'!D55</f>
        <v>0</v>
      </c>
      <c r="F26" s="422">
        <f>'Entrate Gestionale'!E15+'Entrate Gestionale'!E20+'Entrate Gestionale'!E24+'Entrate Gestionale'!E30+'Entrate Gestionale'!E35+'Entrate Gestionale'!E40+'Entrate Gestionale'!E43+'Entrate Gestionale'!E50+'Entrate Gestionale'!E55</f>
        <v>0</v>
      </c>
      <c r="G26" s="423">
        <f>'Entrate Gestionale'!F15+'Entrate Gestionale'!F20+'Entrate Gestionale'!F24+'Entrate Gestionale'!F30+'Entrate Gestionale'!F35+'Entrate Gestionale'!F40+'Entrate Gestionale'!F43+'Entrate Gestionale'!F50+'Entrate Gestionale'!F55</f>
        <v>0</v>
      </c>
    </row>
    <row r="27" spans="1:7" ht="13.5">
      <c r="A27" s="419"/>
      <c r="B27" s="420"/>
      <c r="C27" s="399"/>
      <c r="D27" s="400" t="s">
        <v>24</v>
      </c>
      <c r="E27" s="422">
        <f>'Entrate Gestionale'!D16+'Entrate Gestionale'!D21+'Entrate Gestionale'!D25+'Entrate Gestionale'!D31+'Entrate Gestionale'!D36+'Entrate Gestionale'!D41+'Entrate Gestionale'!D44+'Entrate Gestionale'!D51+'Entrate Gestionale'!D56</f>
        <v>0</v>
      </c>
      <c r="F27" s="422"/>
      <c r="G27" s="423"/>
    </row>
    <row r="28" spans="1:7" ht="10.5" customHeight="1">
      <c r="A28" s="419"/>
      <c r="B28" s="420"/>
      <c r="C28" s="399"/>
      <c r="D28" s="400"/>
      <c r="E28" s="408"/>
      <c r="F28" s="408"/>
      <c r="G28" s="402"/>
    </row>
    <row r="29" spans="1:7" ht="22.5" customHeight="1">
      <c r="A29" s="419" t="s">
        <v>43</v>
      </c>
      <c r="B29" s="420"/>
      <c r="C29" s="421" t="s">
        <v>416</v>
      </c>
      <c r="D29" s="400" t="s">
        <v>23</v>
      </c>
      <c r="E29" s="422">
        <f>'Entrate Gestionale'!D60</f>
        <v>0</v>
      </c>
      <c r="F29" s="422">
        <f>'Entrate Gestionale'!E60</f>
        <v>0</v>
      </c>
      <c r="G29" s="423">
        <f>'Entrate Gestionale'!F60</f>
        <v>0</v>
      </c>
    </row>
    <row r="30" spans="1:7" ht="13.5">
      <c r="A30" s="419"/>
      <c r="B30" s="420"/>
      <c r="C30" s="399"/>
      <c r="D30" s="400" t="s">
        <v>24</v>
      </c>
      <c r="E30" s="422">
        <f>'Entrate Gestionale'!D61</f>
        <v>0</v>
      </c>
      <c r="F30" s="422"/>
      <c r="G30" s="423"/>
    </row>
    <row r="31" spans="1:7" ht="13.5">
      <c r="A31" s="419"/>
      <c r="B31" s="420"/>
      <c r="C31" s="399"/>
      <c r="D31" s="400"/>
      <c r="E31" s="408"/>
      <c r="F31" s="408"/>
      <c r="G31" s="402"/>
    </row>
    <row r="32" spans="1:7" ht="27">
      <c r="A32" s="419" t="s">
        <v>48</v>
      </c>
      <c r="B32" s="420"/>
      <c r="C32" s="421" t="s">
        <v>417</v>
      </c>
      <c r="D32" s="400" t="s">
        <v>23</v>
      </c>
      <c r="E32" s="422">
        <f>'Entrate Gestionale'!D67+'Entrate Gestionale'!D71</f>
        <v>0</v>
      </c>
      <c r="F32" s="422">
        <f>'Entrate Gestionale'!E67+'Entrate Gestionale'!E71</f>
        <v>0</v>
      </c>
      <c r="G32" s="423">
        <f>'Entrate Gestionale'!F67+'Entrate Gestionale'!F71</f>
        <v>0</v>
      </c>
    </row>
    <row r="33" spans="1:7" ht="13.5">
      <c r="A33" s="419"/>
      <c r="B33" s="420"/>
      <c r="C33" s="399"/>
      <c r="D33" s="400" t="s">
        <v>24</v>
      </c>
      <c r="E33" s="422">
        <f>'Entrate Gestionale'!D68+'Entrate Gestionale'!D72</f>
        <v>0</v>
      </c>
      <c r="F33" s="422"/>
      <c r="G33" s="423"/>
    </row>
    <row r="34" spans="1:7" ht="13.5">
      <c r="A34" s="419"/>
      <c r="B34" s="420"/>
      <c r="C34" s="399"/>
      <c r="D34" s="400"/>
      <c r="E34" s="408"/>
      <c r="F34" s="408"/>
      <c r="G34" s="402"/>
    </row>
    <row r="35" spans="1:7" ht="26.25" customHeight="1">
      <c r="A35" s="419" t="s">
        <v>418</v>
      </c>
      <c r="B35" s="420"/>
      <c r="C35" s="421" t="s">
        <v>419</v>
      </c>
      <c r="D35" s="400" t="s">
        <v>23</v>
      </c>
      <c r="E35" s="422">
        <f>'Entrate Gestionale'!D77</f>
        <v>0</v>
      </c>
      <c r="F35" s="422">
        <f>'Entrate Gestionale'!E77</f>
        <v>0</v>
      </c>
      <c r="G35" s="423">
        <f>'Entrate Gestionale'!F77</f>
        <v>0</v>
      </c>
    </row>
    <row r="36" spans="1:7" ht="13.5">
      <c r="A36" s="419"/>
      <c r="B36" s="420"/>
      <c r="C36" s="399"/>
      <c r="D36" s="400" t="s">
        <v>24</v>
      </c>
      <c r="E36" s="422">
        <f>'Entrate Gestionale'!D78</f>
        <v>0</v>
      </c>
      <c r="F36" s="422"/>
      <c r="G36" s="423"/>
    </row>
    <row r="37" spans="1:7" ht="13.5">
      <c r="A37" s="419"/>
      <c r="B37" s="420"/>
      <c r="C37" s="399"/>
      <c r="D37" s="400"/>
      <c r="E37" s="408"/>
      <c r="F37" s="408"/>
      <c r="G37" s="402"/>
    </row>
    <row r="38" spans="1:7" ht="24.75" customHeight="1">
      <c r="A38" s="419" t="s">
        <v>420</v>
      </c>
      <c r="B38" s="420"/>
      <c r="C38" s="421" t="s">
        <v>421</v>
      </c>
      <c r="D38" s="400" t="s">
        <v>23</v>
      </c>
      <c r="E38" s="422">
        <f>'Entrate Gestionale'!D81</f>
        <v>0</v>
      </c>
      <c r="F38" s="422">
        <f>'Entrate Gestionale'!E81</f>
        <v>0</v>
      </c>
      <c r="G38" s="423">
        <f>'Entrate Gestionale'!F81</f>
        <v>0</v>
      </c>
    </row>
    <row r="39" spans="1:7" ht="13.5">
      <c r="A39" s="419"/>
      <c r="B39" s="420"/>
      <c r="C39" s="399"/>
      <c r="D39" s="400" t="s">
        <v>24</v>
      </c>
      <c r="E39" s="422">
        <f>'Entrate Gestionale'!D82</f>
        <v>0</v>
      </c>
      <c r="F39" s="422"/>
      <c r="G39" s="423"/>
    </row>
    <row r="40" spans="1:7" ht="13.5">
      <c r="A40" s="424"/>
      <c r="B40" s="425"/>
      <c r="C40" s="426"/>
      <c r="D40" s="399"/>
      <c r="E40" s="427"/>
      <c r="F40" s="427"/>
      <c r="G40" s="428"/>
    </row>
    <row r="41" spans="1:7" ht="13.5">
      <c r="A41" s="429"/>
      <c r="B41" s="430"/>
      <c r="C41" s="431"/>
      <c r="D41" s="432"/>
      <c r="E41" s="433"/>
      <c r="F41" s="433"/>
      <c r="G41" s="434"/>
    </row>
    <row r="42" spans="1:7" ht="15" customHeight="1">
      <c r="A42" s="606" t="s">
        <v>422</v>
      </c>
      <c r="B42" s="606"/>
      <c r="C42" s="431" t="s">
        <v>293</v>
      </c>
      <c r="D42" s="435" t="s">
        <v>23</v>
      </c>
      <c r="E42" s="436">
        <f>E29+E32+E35+E38+E26</f>
        <v>0</v>
      </c>
      <c r="F42" s="436">
        <f>F29+F32+F35+F38+F26</f>
        <v>0</v>
      </c>
      <c r="G42" s="437">
        <f>G29+G32+G35+G38+G26</f>
        <v>0</v>
      </c>
    </row>
    <row r="43" spans="1:7" ht="15" customHeight="1">
      <c r="A43" s="607"/>
      <c r="B43" s="607"/>
      <c r="C43" s="438"/>
      <c r="D43" s="438" t="s">
        <v>24</v>
      </c>
      <c r="E43" s="439">
        <f>E30+E33+E36+E39+E27</f>
        <v>0</v>
      </c>
      <c r="F43" s="440"/>
      <c r="G43" s="441"/>
    </row>
    <row r="44" spans="1:7" ht="13.5">
      <c r="A44" s="419"/>
      <c r="B44" s="420"/>
      <c r="C44" s="399"/>
      <c r="D44" s="399"/>
      <c r="E44" s="442"/>
      <c r="F44" s="442"/>
      <c r="G44" s="443"/>
    </row>
    <row r="45" spans="1:7" ht="13.5">
      <c r="A45" s="444"/>
      <c r="B45" s="445"/>
      <c r="C45" s="415"/>
      <c r="D45" s="446"/>
      <c r="E45" s="416"/>
      <c r="F45" s="416"/>
      <c r="G45" s="417"/>
    </row>
    <row r="46" spans="1:7" ht="16.5" customHeight="1">
      <c r="A46" s="608" t="s">
        <v>423</v>
      </c>
      <c r="B46" s="608"/>
      <c r="C46" s="447" t="s">
        <v>424</v>
      </c>
      <c r="D46" s="446"/>
      <c r="E46" s="448"/>
      <c r="F46" s="448"/>
      <c r="G46" s="449"/>
    </row>
    <row r="47" spans="1:7" ht="13.5">
      <c r="A47" s="419"/>
      <c r="B47" s="420"/>
      <c r="C47" s="421"/>
      <c r="D47" s="399"/>
      <c r="E47" s="442"/>
      <c r="F47" s="442"/>
      <c r="G47" s="443"/>
    </row>
    <row r="48" spans="1:7" ht="25.5" customHeight="1">
      <c r="A48" s="419" t="s">
        <v>425</v>
      </c>
      <c r="B48" s="420"/>
      <c r="C48" s="421" t="s">
        <v>426</v>
      </c>
      <c r="D48" s="400" t="s">
        <v>23</v>
      </c>
      <c r="E48" s="422">
        <f>'Entrate Gestionale'!D90+'Entrate Gestionale'!D96+'Entrate Gestionale'!D99+'Entrate Gestionale'!D102</f>
        <v>0</v>
      </c>
      <c r="F48" s="422">
        <f>'Entrate Gestionale'!E90+'Entrate Gestionale'!E96+'Entrate Gestionale'!E99+'Entrate Gestionale'!E102</f>
        <v>0</v>
      </c>
      <c r="G48" s="423">
        <f>'Entrate Gestionale'!F90+'Entrate Gestionale'!F96+'Entrate Gestionale'!F99+'Entrate Gestionale'!F102</f>
        <v>0</v>
      </c>
    </row>
    <row r="49" spans="1:7" ht="13.5">
      <c r="A49" s="419"/>
      <c r="B49" s="420"/>
      <c r="C49" s="399"/>
      <c r="D49" s="400" t="s">
        <v>24</v>
      </c>
      <c r="E49" s="422">
        <f>'Entrate Gestionale'!D91+'Entrate Gestionale'!D97+'Entrate Gestionale'!D100+'Entrate Gestionale'!D103</f>
        <v>0</v>
      </c>
      <c r="F49" s="422"/>
      <c r="G49" s="423"/>
    </row>
    <row r="50" spans="1:7" ht="13.5">
      <c r="A50" s="419"/>
      <c r="B50" s="420"/>
      <c r="C50" s="399"/>
      <c r="D50" s="400"/>
      <c r="E50" s="408"/>
      <c r="F50" s="408"/>
      <c r="G50" s="402"/>
    </row>
    <row r="51" spans="1:7" ht="13.5">
      <c r="A51" s="419" t="s">
        <v>427</v>
      </c>
      <c r="B51" s="420"/>
      <c r="C51" s="421" t="s">
        <v>428</v>
      </c>
      <c r="D51" s="400" t="s">
        <v>23</v>
      </c>
      <c r="E51" s="408">
        <f>'Entrate Gestionale'!D106</f>
        <v>0</v>
      </c>
      <c r="F51" s="408">
        <f>'Entrate Gestionale'!E106</f>
        <v>0</v>
      </c>
      <c r="G51" s="402">
        <f>'Entrate Gestionale'!F106</f>
        <v>0</v>
      </c>
    </row>
    <row r="52" spans="1:7" ht="13.5">
      <c r="A52" s="419"/>
      <c r="B52" s="420"/>
      <c r="C52" s="399"/>
      <c r="D52" s="400" t="s">
        <v>24</v>
      </c>
      <c r="E52" s="408">
        <f>'Entrate Gestionale'!D107</f>
        <v>0</v>
      </c>
      <c r="F52" s="408"/>
      <c r="G52" s="402"/>
    </row>
    <row r="53" spans="1:7" ht="13.5">
      <c r="A53" s="419"/>
      <c r="B53" s="420"/>
      <c r="C53" s="399"/>
      <c r="D53" s="400"/>
      <c r="E53" s="408"/>
      <c r="F53" s="408"/>
      <c r="G53" s="402"/>
    </row>
    <row r="54" spans="1:7" ht="27">
      <c r="A54" s="419" t="s">
        <v>429</v>
      </c>
      <c r="B54" s="420"/>
      <c r="C54" s="421" t="s">
        <v>430</v>
      </c>
      <c r="D54" s="400" t="s">
        <v>23</v>
      </c>
      <c r="E54" s="408">
        <f>'Entrate Gestionale'!D112+'Entrate Gestionale'!D115+'Entrate Gestionale'!D121+'Entrate Gestionale'!D124</f>
        <v>0</v>
      </c>
      <c r="F54" s="408">
        <f>'Entrate Gestionale'!E112+'Entrate Gestionale'!E115+'Entrate Gestionale'!E121+'Entrate Gestionale'!E124</f>
        <v>0</v>
      </c>
      <c r="G54" s="402">
        <f>'Entrate Gestionale'!F112+'Entrate Gestionale'!F115+'Entrate Gestionale'!F121+'Entrate Gestionale'!F124</f>
        <v>0</v>
      </c>
    </row>
    <row r="55" spans="1:7" ht="13.5">
      <c r="A55" s="419"/>
      <c r="B55" s="420"/>
      <c r="C55" s="399"/>
      <c r="D55" s="400" t="s">
        <v>24</v>
      </c>
      <c r="E55" s="408">
        <f>'Entrate Gestionale'!D113+'Entrate Gestionale'!D116+'Entrate Gestionale'!D122+'Entrate Gestionale'!D125</f>
        <v>0</v>
      </c>
      <c r="F55" s="408"/>
      <c r="G55" s="402"/>
    </row>
    <row r="56" spans="1:7" ht="13.5">
      <c r="A56" s="419"/>
      <c r="B56" s="420"/>
      <c r="C56" s="399"/>
      <c r="D56" s="399"/>
      <c r="E56" s="442"/>
      <c r="F56" s="442"/>
      <c r="G56" s="443"/>
    </row>
    <row r="57" spans="1:7" ht="26.25" customHeight="1">
      <c r="A57" s="609" t="s">
        <v>431</v>
      </c>
      <c r="B57" s="609"/>
      <c r="C57" s="450" t="s">
        <v>424</v>
      </c>
      <c r="D57" s="432" t="s">
        <v>23</v>
      </c>
      <c r="E57" s="451">
        <f>E48+E51+E54</f>
        <v>0</v>
      </c>
      <c r="F57" s="451">
        <f>F48+F51+F54</f>
        <v>0</v>
      </c>
      <c r="G57" s="452">
        <f>G48+G51+G54</f>
        <v>0</v>
      </c>
    </row>
    <row r="58" spans="1:7" ht="15" customHeight="1">
      <c r="A58" s="607"/>
      <c r="B58" s="607"/>
      <c r="C58" s="438"/>
      <c r="D58" s="438" t="s">
        <v>24</v>
      </c>
      <c r="E58" s="439">
        <f>E49+E52+E55</f>
        <v>0</v>
      </c>
      <c r="F58" s="440"/>
      <c r="G58" s="441"/>
    </row>
    <row r="59" spans="1:7" ht="13.5">
      <c r="A59" s="419"/>
      <c r="B59" s="420"/>
      <c r="C59" s="399"/>
      <c r="D59" s="399"/>
      <c r="E59" s="442"/>
      <c r="F59" s="442"/>
      <c r="G59" s="443"/>
    </row>
    <row r="60" spans="1:7" ht="13.5">
      <c r="A60" s="453"/>
      <c r="B60" s="454"/>
      <c r="C60" s="446"/>
      <c r="D60" s="446"/>
      <c r="E60" s="416"/>
      <c r="F60" s="416"/>
      <c r="G60" s="417"/>
    </row>
    <row r="61" spans="1:7" ht="16.5" customHeight="1">
      <c r="A61" s="605" t="s">
        <v>432</v>
      </c>
      <c r="B61" s="605"/>
      <c r="C61" s="414" t="s">
        <v>433</v>
      </c>
      <c r="D61" s="446"/>
      <c r="E61" s="416"/>
      <c r="F61" s="416"/>
      <c r="G61" s="417"/>
    </row>
    <row r="62" spans="1:7" ht="13.5">
      <c r="A62" s="419"/>
      <c r="B62" s="420"/>
      <c r="C62" s="421"/>
      <c r="D62" s="399"/>
      <c r="E62" s="442"/>
      <c r="F62" s="442"/>
      <c r="G62" s="443"/>
    </row>
    <row r="63" spans="1:7" ht="15" customHeight="1">
      <c r="A63" s="610"/>
      <c r="B63" s="610"/>
      <c r="C63" s="455"/>
      <c r="D63" s="399"/>
      <c r="E63" s="442"/>
      <c r="F63" s="442"/>
      <c r="G63" s="443"/>
    </row>
    <row r="64" spans="1:7" ht="26.25" customHeight="1">
      <c r="A64" s="419" t="s">
        <v>434</v>
      </c>
      <c r="B64" s="420"/>
      <c r="C64" s="421" t="s">
        <v>435</v>
      </c>
      <c r="D64" s="400" t="s">
        <v>23</v>
      </c>
      <c r="E64" s="422">
        <f>'Entrate Gestionale'!D136+'Entrate Gestionale'!D139+'Entrate Gestionale'!D143+'Entrate Gestionale'!D148+'Entrate Gestionale'!D151+'Entrate Gestionale'!D154+'Entrate Gestionale'!D159+'Entrate Gestionale'!D162+'Entrate Gestionale'!D166+'Entrate Gestionale'!D169</f>
        <v>0</v>
      </c>
      <c r="F64" s="422">
        <f>'Entrate Gestionale'!E136+'Entrate Gestionale'!E139+'Entrate Gestionale'!E143+'Entrate Gestionale'!E148+'Entrate Gestionale'!E151+'Entrate Gestionale'!E154+'Entrate Gestionale'!E159+'Entrate Gestionale'!E162+'Entrate Gestionale'!E166+'Entrate Gestionale'!E169</f>
        <v>0</v>
      </c>
      <c r="G64" s="423">
        <f>'Entrate Gestionale'!F136+'Entrate Gestionale'!F139+'Entrate Gestionale'!F143+'Entrate Gestionale'!F148+'Entrate Gestionale'!F151+'Entrate Gestionale'!F154+'Entrate Gestionale'!F159+'Entrate Gestionale'!F162+'Entrate Gestionale'!F166+'Entrate Gestionale'!F169</f>
        <v>0</v>
      </c>
    </row>
    <row r="65" spans="1:7" ht="20.25" customHeight="1">
      <c r="A65" s="419"/>
      <c r="B65" s="420"/>
      <c r="C65" s="399"/>
      <c r="D65" s="400" t="s">
        <v>24</v>
      </c>
      <c r="E65" s="422">
        <f>'Entrate Gestionale'!D137+'Entrate Gestionale'!D140+'Entrate Gestionale'!D144+'Entrate Gestionale'!D149+'Entrate Gestionale'!D152+'Entrate Gestionale'!D155+'Entrate Gestionale'!D160+'Entrate Gestionale'!D163+'Entrate Gestionale'!D167+'Entrate Gestionale'!D170</f>
        <v>0</v>
      </c>
      <c r="F65" s="422"/>
      <c r="G65" s="423"/>
    </row>
    <row r="66" spans="1:7" ht="13.5">
      <c r="A66" s="419"/>
      <c r="B66" s="420"/>
      <c r="C66" s="399"/>
      <c r="D66" s="400"/>
      <c r="E66" s="408"/>
      <c r="F66" s="408"/>
      <c r="G66" s="402"/>
    </row>
    <row r="67" spans="1:7" ht="27" customHeight="1">
      <c r="A67" s="419" t="s">
        <v>436</v>
      </c>
      <c r="B67" s="420"/>
      <c r="C67" s="421" t="s">
        <v>437</v>
      </c>
      <c r="D67" s="400" t="s">
        <v>23</v>
      </c>
      <c r="E67" s="422">
        <f>'Entrate Gestionale'!D173+'Entrate Gestionale'!D176+'Entrate Gestionale'!D180+'Entrate Gestionale'!D183+'Entrate Gestionale'!D187</f>
        <v>0</v>
      </c>
      <c r="F67" s="422">
        <f>'Entrate Gestionale'!E173+'Entrate Gestionale'!E176+'Entrate Gestionale'!E180+'Entrate Gestionale'!E183+'Entrate Gestionale'!E187</f>
        <v>0</v>
      </c>
      <c r="G67" s="423">
        <f>'Entrate Gestionale'!F173+'Entrate Gestionale'!F176+'Entrate Gestionale'!F180+'Entrate Gestionale'!F183+'Entrate Gestionale'!F187</f>
        <v>0</v>
      </c>
    </row>
    <row r="68" spans="1:7" ht="13.5">
      <c r="A68" s="419"/>
      <c r="B68" s="420"/>
      <c r="C68" s="399"/>
      <c r="D68" s="400" t="s">
        <v>24</v>
      </c>
      <c r="E68" s="422">
        <f>'Entrate Gestionale'!D174+'Entrate Gestionale'!D177+'Entrate Gestionale'!D181+'Entrate Gestionale'!D184+'Entrate Gestionale'!D188</f>
        <v>0</v>
      </c>
      <c r="F68" s="408"/>
      <c r="G68" s="402"/>
    </row>
    <row r="69" spans="1:7" ht="13.5">
      <c r="A69" s="419"/>
      <c r="B69" s="420"/>
      <c r="C69" s="399"/>
      <c r="D69" s="400"/>
      <c r="E69" s="408"/>
      <c r="F69" s="408"/>
      <c r="G69" s="402"/>
    </row>
    <row r="70" spans="1:7" ht="26.25" customHeight="1">
      <c r="A70" s="419" t="s">
        <v>438</v>
      </c>
      <c r="B70" s="420"/>
      <c r="C70" s="421" t="s">
        <v>439</v>
      </c>
      <c r="D70" s="400" t="s">
        <v>23</v>
      </c>
      <c r="E70" s="422">
        <f>'Entrate Gestionale'!D191</f>
        <v>0</v>
      </c>
      <c r="F70" s="422">
        <f>'Entrate Gestionale'!E191</f>
        <v>0</v>
      </c>
      <c r="G70" s="423">
        <f>'Entrate Gestionale'!F191</f>
        <v>0</v>
      </c>
    </row>
    <row r="71" spans="1:7" ht="13.5">
      <c r="A71" s="419"/>
      <c r="B71" s="420"/>
      <c r="C71" s="399"/>
      <c r="D71" s="400" t="s">
        <v>24</v>
      </c>
      <c r="E71" s="422">
        <f>'Entrate Gestionale'!D192</f>
        <v>0</v>
      </c>
      <c r="F71" s="422"/>
      <c r="G71" s="423"/>
    </row>
    <row r="72" spans="1:7" ht="13.5">
      <c r="A72" s="419"/>
      <c r="B72" s="420"/>
      <c r="C72" s="399"/>
      <c r="D72" s="399"/>
      <c r="E72" s="442"/>
      <c r="F72" s="442"/>
      <c r="G72" s="443"/>
    </row>
    <row r="73" spans="1:7" ht="26.25" customHeight="1">
      <c r="A73" s="611" t="s">
        <v>440</v>
      </c>
      <c r="B73" s="611"/>
      <c r="C73" s="450" t="s">
        <v>433</v>
      </c>
      <c r="D73" s="432" t="s">
        <v>23</v>
      </c>
      <c r="E73" s="456">
        <f>E64+E67+E70</f>
        <v>0</v>
      </c>
      <c r="F73" s="456">
        <f>F64+F67+F70</f>
        <v>0</v>
      </c>
      <c r="G73" s="452">
        <f>G64+G67+G70</f>
        <v>0</v>
      </c>
    </row>
    <row r="74" spans="1:7" ht="15" customHeight="1">
      <c r="A74" s="612"/>
      <c r="B74" s="612"/>
      <c r="C74" s="438"/>
      <c r="D74" s="438" t="s">
        <v>24</v>
      </c>
      <c r="E74" s="457">
        <f>E65+E68+E71</f>
        <v>0</v>
      </c>
      <c r="F74" s="440"/>
      <c r="G74" s="441"/>
    </row>
    <row r="75" spans="1:7" ht="13.5">
      <c r="A75" s="419"/>
      <c r="B75" s="420"/>
      <c r="C75" s="421"/>
      <c r="D75" s="399"/>
      <c r="E75" s="442"/>
      <c r="F75" s="442"/>
      <c r="G75" s="443"/>
    </row>
    <row r="76" spans="1:7" ht="13.5">
      <c r="A76" s="453"/>
      <c r="B76" s="454"/>
      <c r="C76" s="415"/>
      <c r="D76" s="446"/>
      <c r="E76" s="416"/>
      <c r="F76" s="416"/>
      <c r="G76" s="417"/>
    </row>
    <row r="77" spans="1:7" ht="16.5" customHeight="1">
      <c r="A77" s="605" t="s">
        <v>441</v>
      </c>
      <c r="B77" s="605"/>
      <c r="C77" s="414" t="s">
        <v>120</v>
      </c>
      <c r="D77" s="446"/>
      <c r="E77" s="416"/>
      <c r="F77" s="416"/>
      <c r="G77" s="417"/>
    </row>
    <row r="78" spans="1:7" ht="13.5">
      <c r="A78" s="458"/>
      <c r="B78" s="459"/>
      <c r="C78" s="460"/>
      <c r="D78" s="399"/>
      <c r="E78" s="442"/>
      <c r="F78" s="442"/>
      <c r="G78" s="443"/>
    </row>
    <row r="79" spans="1:7" s="171" customFormat="1" ht="13.5">
      <c r="A79" s="419"/>
      <c r="B79" s="420"/>
      <c r="C79" s="421"/>
      <c r="D79" s="400"/>
      <c r="E79" s="408"/>
      <c r="F79" s="408"/>
      <c r="G79" s="402"/>
    </row>
    <row r="80" spans="1:7" s="171" customFormat="1" ht="29.25" customHeight="1">
      <c r="A80" s="419" t="s">
        <v>442</v>
      </c>
      <c r="B80" s="420"/>
      <c r="C80" s="421" t="s">
        <v>443</v>
      </c>
      <c r="D80" s="400" t="s">
        <v>23</v>
      </c>
      <c r="E80" s="395">
        <f>'Entrate Gestionale'!D205</f>
        <v>0</v>
      </c>
      <c r="F80" s="395">
        <f>'Entrate Gestionale'!E205</f>
        <v>0</v>
      </c>
      <c r="G80" s="396">
        <f>'Entrate Gestionale'!F205</f>
        <v>0</v>
      </c>
    </row>
    <row r="81" spans="1:7" s="171" customFormat="1" ht="13.5">
      <c r="A81" s="419"/>
      <c r="B81" s="420"/>
      <c r="C81" s="399"/>
      <c r="D81" s="400" t="s">
        <v>24</v>
      </c>
      <c r="E81" s="395">
        <f>'Entrate Gestionale'!D206</f>
        <v>0</v>
      </c>
      <c r="F81" s="422"/>
      <c r="G81" s="423"/>
    </row>
    <row r="82" spans="1:7" ht="13.5">
      <c r="A82" s="419"/>
      <c r="B82" s="420"/>
      <c r="C82" s="421"/>
      <c r="D82" s="399"/>
      <c r="E82" s="442"/>
      <c r="F82" s="442"/>
      <c r="G82" s="443"/>
    </row>
    <row r="83" spans="1:7" ht="26.25" customHeight="1">
      <c r="A83" s="613" t="s">
        <v>444</v>
      </c>
      <c r="B83" s="613"/>
      <c r="C83" s="450" t="s">
        <v>120</v>
      </c>
      <c r="D83" s="432" t="s">
        <v>23</v>
      </c>
      <c r="E83" s="451">
        <f>E80</f>
        <v>0</v>
      </c>
      <c r="F83" s="451">
        <f>F80</f>
        <v>0</v>
      </c>
      <c r="G83" s="452">
        <f>G80</f>
        <v>0</v>
      </c>
    </row>
    <row r="84" spans="1:7" ht="15" customHeight="1">
      <c r="A84" s="607"/>
      <c r="B84" s="607"/>
      <c r="C84" s="461"/>
      <c r="D84" s="438" t="s">
        <v>24</v>
      </c>
      <c r="E84" s="440">
        <f>E81</f>
        <v>0</v>
      </c>
      <c r="F84" s="440"/>
      <c r="G84" s="441"/>
    </row>
    <row r="85" spans="1:7" ht="13.5">
      <c r="A85" s="462"/>
      <c r="B85" s="463"/>
      <c r="C85" s="399"/>
      <c r="D85" s="399"/>
      <c r="E85" s="442"/>
      <c r="F85" s="442"/>
      <c r="G85" s="443"/>
    </row>
    <row r="86" spans="1:7" ht="13.5">
      <c r="A86" s="464"/>
      <c r="B86" s="465"/>
      <c r="C86" s="446"/>
      <c r="D86" s="446"/>
      <c r="E86" s="416"/>
      <c r="F86" s="416"/>
      <c r="G86" s="417"/>
    </row>
    <row r="87" spans="1:7" ht="15.75" customHeight="1">
      <c r="A87" s="605" t="s">
        <v>445</v>
      </c>
      <c r="B87" s="605"/>
      <c r="C87" s="414" t="s">
        <v>446</v>
      </c>
      <c r="D87" s="446"/>
      <c r="E87" s="416"/>
      <c r="F87" s="416"/>
      <c r="G87" s="417"/>
    </row>
    <row r="88" spans="1:7" ht="13.5">
      <c r="A88" s="419"/>
      <c r="B88" s="420"/>
      <c r="C88" s="421"/>
      <c r="D88" s="399"/>
      <c r="E88" s="442"/>
      <c r="F88" s="442"/>
      <c r="G88" s="443"/>
    </row>
    <row r="89" spans="1:7" ht="13.5">
      <c r="A89" s="419" t="s">
        <v>447</v>
      </c>
      <c r="B89" s="420"/>
      <c r="C89" s="421" t="s">
        <v>448</v>
      </c>
      <c r="D89" s="400" t="s">
        <v>23</v>
      </c>
      <c r="E89" s="422">
        <f>'Entrate Gestionale'!D215+'Entrate Gestionale'!D220+'Entrate Gestionale'!D223+'Entrate Gestionale'!D230+'Entrate Gestionale'!D235+'Entrate Gestionale'!D239+'Entrate Gestionale'!D244+'Entrate Gestionale'!D250</f>
        <v>0</v>
      </c>
      <c r="F89" s="422">
        <f>'Entrate Gestionale'!E215+'Entrate Gestionale'!E220+'Entrate Gestionale'!E223+'Entrate Gestionale'!E230+'Entrate Gestionale'!E235+'Entrate Gestionale'!E239+'Entrate Gestionale'!E244+'Entrate Gestionale'!E250</f>
        <v>0</v>
      </c>
      <c r="G89" s="423">
        <f>'Entrate Gestionale'!F215+'Entrate Gestionale'!F220+'Entrate Gestionale'!F223+'Entrate Gestionale'!F230+'Entrate Gestionale'!F235+'Entrate Gestionale'!F239+'Entrate Gestionale'!F244+'Entrate Gestionale'!F250</f>
        <v>0</v>
      </c>
    </row>
    <row r="90" spans="1:7" ht="13.5">
      <c r="A90" s="419"/>
      <c r="B90" s="420"/>
      <c r="C90" s="399"/>
      <c r="D90" s="400" t="s">
        <v>24</v>
      </c>
      <c r="E90" s="422">
        <f>'Entrate Gestionale'!D216+'Entrate Gestionale'!D221+'Entrate Gestionale'!D224+'Entrate Gestionale'!D231+'Entrate Gestionale'!D236+'Entrate Gestionale'!D240+'Entrate Gestionale'!D245+'Entrate Gestionale'!D251</f>
        <v>0</v>
      </c>
      <c r="F90" s="422"/>
      <c r="G90" s="423"/>
    </row>
    <row r="91" spans="1:7" ht="13.5">
      <c r="A91" s="419"/>
      <c r="B91" s="420"/>
      <c r="C91" s="399"/>
      <c r="D91" s="400"/>
      <c r="E91" s="408"/>
      <c r="F91" s="408"/>
      <c r="G91" s="402"/>
    </row>
    <row r="92" spans="1:7" ht="13.5">
      <c r="A92" s="419" t="s">
        <v>449</v>
      </c>
      <c r="B92" s="420"/>
      <c r="C92" s="421" t="s">
        <v>450</v>
      </c>
      <c r="D92" s="400" t="s">
        <v>23</v>
      </c>
      <c r="E92" s="422">
        <f>'Entrate Gestionale'!D254+'Entrate Gestionale'!D257+'Entrate Gestionale'!D261+'Entrate Gestionale'!D266+'Entrate Gestionale'!D270</f>
        <v>0</v>
      </c>
      <c r="F92" s="422">
        <f>'Entrate Gestionale'!E254+'Entrate Gestionale'!E257+'Entrate Gestionale'!E261+'Entrate Gestionale'!E266+'Entrate Gestionale'!E270</f>
        <v>0</v>
      </c>
      <c r="G92" s="423">
        <f>'Entrate Gestionale'!F254+'Entrate Gestionale'!F257+'Entrate Gestionale'!F261+'Entrate Gestionale'!F266+'Entrate Gestionale'!F270</f>
        <v>0</v>
      </c>
    </row>
    <row r="93" spans="1:7" ht="13.5">
      <c r="A93" s="419"/>
      <c r="B93" s="420"/>
      <c r="C93" s="399"/>
      <c r="D93" s="400" t="s">
        <v>24</v>
      </c>
      <c r="E93" s="422">
        <f>'Entrate Gestionale'!D255+'Entrate Gestionale'!D258+'Entrate Gestionale'!D262+'Entrate Gestionale'!D267+'Entrate Gestionale'!D271</f>
        <v>0</v>
      </c>
      <c r="F93" s="422"/>
      <c r="G93" s="423"/>
    </row>
    <row r="94" spans="1:7" ht="13.5">
      <c r="A94" s="424"/>
      <c r="B94" s="425"/>
      <c r="C94" s="426"/>
      <c r="D94" s="399"/>
      <c r="E94" s="427"/>
      <c r="F94" s="427"/>
      <c r="G94" s="428"/>
    </row>
    <row r="95" spans="1:7" ht="26.25" customHeight="1">
      <c r="A95" s="614" t="s">
        <v>451</v>
      </c>
      <c r="B95" s="614"/>
      <c r="C95" s="431" t="s">
        <v>446</v>
      </c>
      <c r="D95" s="432" t="s">
        <v>23</v>
      </c>
      <c r="E95" s="436">
        <f>E89+E92</f>
        <v>0</v>
      </c>
      <c r="F95" s="436">
        <f>F89+F92</f>
        <v>0</v>
      </c>
      <c r="G95" s="437">
        <f>G89+G92</f>
        <v>0</v>
      </c>
    </row>
    <row r="96" spans="1:7" ht="15" customHeight="1">
      <c r="A96" s="607"/>
      <c r="B96" s="607"/>
      <c r="C96" s="461"/>
      <c r="D96" s="438" t="s">
        <v>24</v>
      </c>
      <c r="E96" s="440">
        <f>E90+E93</f>
        <v>0</v>
      </c>
      <c r="F96" s="440"/>
      <c r="G96" s="441"/>
    </row>
    <row r="97" spans="1:7" ht="13.5">
      <c r="A97" s="466"/>
      <c r="B97" s="467"/>
      <c r="C97" s="468"/>
      <c r="D97" s="469"/>
      <c r="E97" s="470"/>
      <c r="F97" s="470"/>
      <c r="G97" s="471"/>
    </row>
    <row r="98" spans="1:7" ht="15" customHeight="1">
      <c r="A98" s="615" t="s">
        <v>452</v>
      </c>
      <c r="B98" s="615"/>
      <c r="C98" s="460"/>
      <c r="D98" s="421" t="s">
        <v>23</v>
      </c>
      <c r="E98" s="472">
        <f>E42+E57+E73+E83+E95</f>
        <v>0</v>
      </c>
      <c r="F98" s="472">
        <f>F42+F57+F73+F83+F95</f>
        <v>0</v>
      </c>
      <c r="G98" s="473">
        <f>G42+G57+G73+G83+G95</f>
        <v>0</v>
      </c>
    </row>
    <row r="99" spans="1:7" ht="15.75" customHeight="1">
      <c r="A99" s="616"/>
      <c r="B99" s="616"/>
      <c r="C99" s="414"/>
      <c r="D99" s="415" t="s">
        <v>24</v>
      </c>
      <c r="E99" s="474">
        <f>E43+E58+E74+E84+E96</f>
        <v>0</v>
      </c>
      <c r="F99" s="475"/>
      <c r="G99" s="476"/>
    </row>
    <row r="100" spans="1:7" ht="13.5">
      <c r="A100" s="466"/>
      <c r="B100" s="467"/>
      <c r="C100" s="468"/>
      <c r="D100" s="469"/>
      <c r="E100" s="470"/>
      <c r="F100" s="470"/>
      <c r="G100" s="471"/>
    </row>
    <row r="101" spans="1:7" ht="13.5">
      <c r="A101" s="477" t="s">
        <v>156</v>
      </c>
      <c r="B101" s="420"/>
      <c r="C101" s="478"/>
      <c r="D101" s="421" t="s">
        <v>23</v>
      </c>
      <c r="E101" s="472">
        <f>+E13+E15+E17+E98</f>
        <v>45662.41</v>
      </c>
      <c r="F101" s="472">
        <f>+F13+F15+F17+F98</f>
        <v>0</v>
      </c>
      <c r="G101" s="471">
        <f>+G13+G15+G17+G98</f>
        <v>0</v>
      </c>
    </row>
    <row r="102" spans="1:7" ht="15.75" customHeight="1">
      <c r="A102" s="616"/>
      <c r="B102" s="616"/>
      <c r="C102" s="414"/>
      <c r="D102" s="415" t="s">
        <v>24</v>
      </c>
      <c r="E102" s="474">
        <f>+E22+E99</f>
        <v>266932.47</v>
      </c>
      <c r="F102" s="475"/>
      <c r="G102" s="476"/>
    </row>
    <row r="103" spans="1:7" ht="72" customHeight="1">
      <c r="A103" s="617"/>
      <c r="B103" s="617"/>
      <c r="C103" s="617"/>
      <c r="D103" s="617"/>
      <c r="E103" s="617"/>
      <c r="F103" s="617"/>
      <c r="G103" s="617"/>
    </row>
    <row r="104" ht="60.75" customHeight="1"/>
    <row r="105" ht="30" customHeight="1"/>
  </sheetData>
  <sheetProtection selectLockedCells="1" selectUnlockedCells="1"/>
  <mergeCells count="30">
    <mergeCell ref="A102:B102"/>
    <mergeCell ref="A103:G103"/>
    <mergeCell ref="A84:B84"/>
    <mergeCell ref="A87:B87"/>
    <mergeCell ref="A95:B95"/>
    <mergeCell ref="A96:B96"/>
    <mergeCell ref="A98:B98"/>
    <mergeCell ref="A99:B99"/>
    <mergeCell ref="A61:B61"/>
    <mergeCell ref="A63:B63"/>
    <mergeCell ref="A73:B73"/>
    <mergeCell ref="A74:B74"/>
    <mergeCell ref="A77:B77"/>
    <mergeCell ref="A83:B83"/>
    <mergeCell ref="A24:B24"/>
    <mergeCell ref="A42:B42"/>
    <mergeCell ref="A43:B43"/>
    <mergeCell ref="A46:B46"/>
    <mergeCell ref="A57:B57"/>
    <mergeCell ref="A58:B58"/>
    <mergeCell ref="A1:G1"/>
    <mergeCell ref="A2:G2"/>
    <mergeCell ref="A4:G4"/>
    <mergeCell ref="A5:G5"/>
    <mergeCell ref="A6:B9"/>
    <mergeCell ref="C6:C9"/>
    <mergeCell ref="D6:D9"/>
    <mergeCell ref="E8:E9"/>
    <mergeCell ref="F8:F9"/>
    <mergeCell ref="G8:G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selection activeCell="A29" sqref="A29"/>
    </sheetView>
  </sheetViews>
  <sheetFormatPr defaultColWidth="9.00390625" defaultRowHeight="12.75"/>
  <cols>
    <col min="1" max="1" width="7.57421875" style="479" customWidth="1"/>
    <col min="2" max="2" width="15.28125" style="367" customWidth="1"/>
    <col min="3" max="3" width="5.28125" style="368" customWidth="1"/>
    <col min="4" max="4" width="45.8515625" style="166" customWidth="1"/>
    <col min="5" max="5" width="26.7109375" style="167" customWidth="1"/>
    <col min="6" max="6" width="14.8515625" style="480" customWidth="1"/>
    <col min="7" max="7" width="13.28125" style="171" customWidth="1"/>
    <col min="8" max="8" width="13.00390625" style="481" customWidth="1"/>
    <col min="9" max="9" width="9.140625" style="171" customWidth="1"/>
    <col min="10" max="10" width="11.57421875" style="171" customWidth="1"/>
    <col min="11" max="255" width="9.140625" style="171" customWidth="1"/>
  </cols>
  <sheetData>
    <row r="1" spans="1:8" ht="21" customHeight="1">
      <c r="A1" s="618"/>
      <c r="B1" s="618"/>
      <c r="C1" s="618"/>
      <c r="D1" s="618"/>
      <c r="E1" s="618"/>
      <c r="F1" s="618"/>
      <c r="G1" s="618"/>
      <c r="H1" s="618"/>
    </row>
    <row r="3" spans="1:8" ht="21" customHeight="1">
      <c r="A3" s="595" t="s">
        <v>404</v>
      </c>
      <c r="B3" s="595"/>
      <c r="C3" s="595"/>
      <c r="D3" s="595"/>
      <c r="E3" s="595"/>
      <c r="F3" s="595"/>
      <c r="G3" s="595"/>
      <c r="H3" s="595"/>
    </row>
    <row r="4" spans="1:8" ht="21" customHeight="1">
      <c r="A4" s="595" t="s">
        <v>158</v>
      </c>
      <c r="B4" s="595"/>
      <c r="C4" s="595"/>
      <c r="D4" s="595"/>
      <c r="E4" s="595"/>
      <c r="F4" s="595"/>
      <c r="G4" s="595"/>
      <c r="H4" s="595"/>
    </row>
    <row r="6" spans="1:8" ht="13.5" customHeight="1">
      <c r="A6" s="596" t="s">
        <v>159</v>
      </c>
      <c r="B6" s="596"/>
      <c r="C6" s="596"/>
      <c r="D6" s="596" t="s">
        <v>160</v>
      </c>
      <c r="E6" s="619"/>
      <c r="F6" s="620"/>
      <c r="G6" s="620"/>
      <c r="H6" s="620"/>
    </row>
    <row r="7" spans="1:8" ht="14.25" customHeight="1">
      <c r="A7" s="596"/>
      <c r="B7" s="596"/>
      <c r="C7" s="596"/>
      <c r="D7" s="596"/>
      <c r="E7" s="619"/>
      <c r="F7" s="621"/>
      <c r="G7" s="621"/>
      <c r="H7" s="621"/>
    </row>
    <row r="8" spans="1:8" ht="12.75" customHeight="1">
      <c r="A8" s="596"/>
      <c r="B8" s="596"/>
      <c r="C8" s="596"/>
      <c r="D8" s="596"/>
      <c r="E8" s="619"/>
      <c r="F8" s="596" t="s">
        <v>408</v>
      </c>
      <c r="G8" s="604" t="s">
        <v>453</v>
      </c>
      <c r="H8" s="604" t="s">
        <v>454</v>
      </c>
    </row>
    <row r="9" spans="1:8" ht="47.25" customHeight="1">
      <c r="A9" s="596"/>
      <c r="B9" s="596"/>
      <c r="C9" s="596"/>
      <c r="D9" s="596"/>
      <c r="E9" s="619"/>
      <c r="F9" s="596"/>
      <c r="G9" s="604"/>
      <c r="H9" s="604"/>
    </row>
    <row r="10" spans="1:8" ht="13.5">
      <c r="A10" s="482"/>
      <c r="B10" s="173"/>
      <c r="C10" s="197"/>
      <c r="D10" s="173"/>
      <c r="E10" s="173"/>
      <c r="F10" s="483"/>
      <c r="G10" s="484"/>
      <c r="H10" s="485"/>
    </row>
    <row r="11" spans="1:9" ht="13.5">
      <c r="A11" s="482"/>
      <c r="B11" s="173"/>
      <c r="C11" s="197"/>
      <c r="D11" s="175" t="s">
        <v>455</v>
      </c>
      <c r="E11" s="173"/>
      <c r="F11" s="168">
        <v>0</v>
      </c>
      <c r="G11" s="168">
        <v>0</v>
      </c>
      <c r="H11" s="168">
        <v>0</v>
      </c>
      <c r="I11" s="486"/>
    </row>
    <row r="12" spans="1:8" ht="13.5">
      <c r="A12" s="487"/>
      <c r="B12" s="179"/>
      <c r="C12" s="488"/>
      <c r="D12" s="179"/>
      <c r="E12" s="179"/>
      <c r="F12" s="489"/>
      <c r="G12" s="490"/>
      <c r="H12" s="491"/>
    </row>
    <row r="13" spans="1:8" ht="27.75" customHeight="1">
      <c r="A13" s="622" t="s">
        <v>456</v>
      </c>
      <c r="B13" s="622"/>
      <c r="C13" s="492" t="s">
        <v>457</v>
      </c>
      <c r="D13" s="493" t="s">
        <v>458</v>
      </c>
      <c r="E13" s="179"/>
      <c r="F13" s="494"/>
      <c r="G13" s="495"/>
      <c r="H13" s="496"/>
    </row>
    <row r="14" spans="1:8" ht="13.5">
      <c r="A14" s="497"/>
      <c r="B14" s="498"/>
      <c r="C14" s="498"/>
      <c r="D14" s="499"/>
      <c r="E14" s="500"/>
      <c r="F14" s="501"/>
      <c r="G14" s="304"/>
      <c r="H14" s="502"/>
    </row>
    <row r="15" spans="1:8" ht="13.5">
      <c r="A15" s="503" t="s">
        <v>459</v>
      </c>
      <c r="B15" s="500" t="s">
        <v>460</v>
      </c>
      <c r="C15" s="498" t="s">
        <v>457</v>
      </c>
      <c r="D15" s="499" t="s">
        <v>461</v>
      </c>
      <c r="E15" s="367"/>
      <c r="F15" s="501"/>
      <c r="G15" s="304"/>
      <c r="H15" s="504"/>
    </row>
    <row r="16" spans="1:8" ht="13.5">
      <c r="A16" s="505"/>
      <c r="B16" s="167" t="s">
        <v>462</v>
      </c>
      <c r="C16" s="498"/>
      <c r="D16" s="166" t="s">
        <v>463</v>
      </c>
      <c r="E16" s="506" t="s">
        <v>23</v>
      </c>
      <c r="F16" s="422">
        <f>'Uscite Gestionale'!D37</f>
        <v>0</v>
      </c>
      <c r="G16" s="422">
        <f>'Uscite Gestionale'!E37</f>
        <v>0</v>
      </c>
      <c r="H16" s="423">
        <f>'Uscite Gestionale'!F37</f>
        <v>0</v>
      </c>
    </row>
    <row r="17" spans="1:8" ht="13.5">
      <c r="A17" s="505"/>
      <c r="B17" s="498"/>
      <c r="C17" s="498"/>
      <c r="E17" s="507" t="s">
        <v>182</v>
      </c>
      <c r="F17" s="508">
        <v>0</v>
      </c>
      <c r="G17" s="508">
        <v>0</v>
      </c>
      <c r="H17" s="509">
        <v>0</v>
      </c>
    </row>
    <row r="18" spans="1:8" ht="13.5">
      <c r="A18" s="505"/>
      <c r="B18" s="498"/>
      <c r="C18" s="498"/>
      <c r="E18" s="507" t="s">
        <v>183</v>
      </c>
      <c r="F18" s="510">
        <v>0</v>
      </c>
      <c r="G18" s="510">
        <v>0</v>
      </c>
      <c r="H18" s="511">
        <v>0</v>
      </c>
    </row>
    <row r="19" spans="1:8" ht="13.5">
      <c r="A19" s="505"/>
      <c r="B19" s="498"/>
      <c r="C19" s="498"/>
      <c r="E19" s="506" t="s">
        <v>24</v>
      </c>
      <c r="F19" s="422">
        <f>'Uscite Gestionale'!D40</f>
        <v>0</v>
      </c>
      <c r="G19" s="512"/>
      <c r="H19" s="513"/>
    </row>
    <row r="20" spans="1:8" ht="13.5">
      <c r="A20" s="505"/>
      <c r="B20" s="498"/>
      <c r="C20" s="498"/>
      <c r="E20" s="506"/>
      <c r="F20" s="395"/>
      <c r="G20" s="514"/>
      <c r="H20" s="396"/>
    </row>
    <row r="21" spans="1:8" ht="13.5">
      <c r="A21" s="505"/>
      <c r="B21" s="498"/>
      <c r="C21" s="498"/>
      <c r="E21" s="367"/>
      <c r="F21" s="501"/>
      <c r="G21" s="304"/>
      <c r="H21" s="515"/>
    </row>
    <row r="22" spans="1:8" s="499" customFormat="1" ht="27">
      <c r="A22" s="516"/>
      <c r="B22" s="499" t="s">
        <v>464</v>
      </c>
      <c r="C22" s="498" t="s">
        <v>457</v>
      </c>
      <c r="D22" s="499" t="s">
        <v>461</v>
      </c>
      <c r="E22" s="499" t="s">
        <v>23</v>
      </c>
      <c r="F22" s="517">
        <f>F16</f>
        <v>0</v>
      </c>
      <c r="G22" s="517">
        <f>G16</f>
        <v>0</v>
      </c>
      <c r="H22" s="518">
        <f>H16</f>
        <v>0</v>
      </c>
    </row>
    <row r="23" spans="1:8" s="499" customFormat="1" ht="13.5">
      <c r="A23" s="516"/>
      <c r="C23" s="498"/>
      <c r="E23" s="519" t="s">
        <v>182</v>
      </c>
      <c r="F23" s="520">
        <f>F17</f>
        <v>0</v>
      </c>
      <c r="G23" s="520">
        <f>G17</f>
        <v>0</v>
      </c>
      <c r="H23" s="521">
        <f>H17</f>
        <v>0</v>
      </c>
    </row>
    <row r="24" spans="1:8" s="499" customFormat="1" ht="27">
      <c r="A24" s="516"/>
      <c r="C24" s="498"/>
      <c r="E24" s="519" t="s">
        <v>183</v>
      </c>
      <c r="F24" s="520">
        <f>+F18</f>
        <v>0</v>
      </c>
      <c r="G24" s="520">
        <f>+G18</f>
        <v>0</v>
      </c>
      <c r="H24" s="521">
        <f>+H18</f>
        <v>0</v>
      </c>
    </row>
    <row r="25" spans="1:8" s="499" customFormat="1" ht="13.5">
      <c r="A25" s="516"/>
      <c r="C25" s="498"/>
      <c r="E25" s="499" t="s">
        <v>24</v>
      </c>
      <c r="F25" s="517">
        <f>F19</f>
        <v>0</v>
      </c>
      <c r="G25" s="517"/>
      <c r="H25" s="515"/>
    </row>
    <row r="26" spans="1:8" s="499" customFormat="1" ht="13.5">
      <c r="A26" s="516"/>
      <c r="C26" s="498"/>
      <c r="F26" s="517"/>
      <c r="G26" s="517"/>
      <c r="H26" s="515"/>
    </row>
    <row r="27" spans="1:8" ht="27.75" customHeight="1">
      <c r="A27" s="522" t="s">
        <v>465</v>
      </c>
      <c r="B27" s="523" t="s">
        <v>460</v>
      </c>
      <c r="C27" s="498" t="s">
        <v>466</v>
      </c>
      <c r="D27" s="499" t="s">
        <v>467</v>
      </c>
      <c r="E27" s="367"/>
      <c r="F27" s="501"/>
      <c r="G27" s="304"/>
      <c r="H27" s="515"/>
    </row>
    <row r="28" spans="1:8" s="167" customFormat="1" ht="13.5">
      <c r="A28" s="505"/>
      <c r="B28" s="167" t="s">
        <v>462</v>
      </c>
      <c r="C28" s="498"/>
      <c r="D28" s="166" t="s">
        <v>463</v>
      </c>
      <c r="E28" s="506" t="s">
        <v>23</v>
      </c>
      <c r="F28" s="422">
        <f>'Uscite Gestionale'!D64</f>
        <v>0</v>
      </c>
      <c r="G28" s="422">
        <f>'Uscite Gestionale'!E64</f>
        <v>0</v>
      </c>
      <c r="H28" s="423">
        <f>'Uscite Gestionale'!F64</f>
        <v>0</v>
      </c>
    </row>
    <row r="29" spans="1:8" s="167" customFormat="1" ht="13.5">
      <c r="A29" s="505"/>
      <c r="B29" s="498"/>
      <c r="C29" s="498"/>
      <c r="D29" s="166"/>
      <c r="E29" s="507" t="s">
        <v>182</v>
      </c>
      <c r="F29" s="508">
        <v>0</v>
      </c>
      <c r="G29" s="508">
        <v>0</v>
      </c>
      <c r="H29" s="509">
        <v>0</v>
      </c>
    </row>
    <row r="30" spans="1:8" s="167" customFormat="1" ht="13.5">
      <c r="A30" s="505"/>
      <c r="B30" s="498"/>
      <c r="C30" s="498"/>
      <c r="D30" s="166"/>
      <c r="E30" s="507" t="s">
        <v>183</v>
      </c>
      <c r="F30" s="510">
        <v>0</v>
      </c>
      <c r="G30" s="510">
        <v>0</v>
      </c>
      <c r="H30" s="511">
        <v>0</v>
      </c>
    </row>
    <row r="31" spans="1:8" s="167" customFormat="1" ht="13.5">
      <c r="A31" s="505"/>
      <c r="B31" s="498"/>
      <c r="C31" s="498"/>
      <c r="D31" s="166"/>
      <c r="E31" s="506" t="s">
        <v>24</v>
      </c>
      <c r="F31" s="422">
        <f>'Uscite Gestionale'!D67</f>
        <v>0</v>
      </c>
      <c r="G31" s="512"/>
      <c r="H31" s="513"/>
    </row>
    <row r="32" spans="1:8" s="167" customFormat="1" ht="13.5">
      <c r="A32" s="505"/>
      <c r="B32" s="498"/>
      <c r="C32" s="498"/>
      <c r="D32" s="166"/>
      <c r="E32" s="506"/>
      <c r="F32" s="395"/>
      <c r="G32" s="514"/>
      <c r="H32" s="396"/>
    </row>
    <row r="33" spans="1:8" s="167" customFormat="1" ht="13.5">
      <c r="A33" s="505"/>
      <c r="B33" s="498"/>
      <c r="C33" s="498"/>
      <c r="D33" s="166"/>
      <c r="E33" s="367"/>
      <c r="F33" s="524"/>
      <c r="G33" s="524"/>
      <c r="H33" s="525"/>
    </row>
    <row r="34" spans="1:8" s="499" customFormat="1" ht="27">
      <c r="A34" s="516"/>
      <c r="B34" s="499" t="s">
        <v>464</v>
      </c>
      <c r="C34" s="498" t="s">
        <v>466</v>
      </c>
      <c r="D34" s="499" t="s">
        <v>468</v>
      </c>
      <c r="E34" s="499" t="s">
        <v>23</v>
      </c>
      <c r="F34" s="517">
        <f>F28</f>
        <v>0</v>
      </c>
      <c r="G34" s="517">
        <f>G28</f>
        <v>0</v>
      </c>
      <c r="H34" s="518">
        <f>H28</f>
        <v>0</v>
      </c>
    </row>
    <row r="35" spans="1:8" s="499" customFormat="1" ht="13.5">
      <c r="A35" s="516"/>
      <c r="C35" s="498"/>
      <c r="E35" s="519" t="s">
        <v>182</v>
      </c>
      <c r="F35" s="520">
        <f>F29</f>
        <v>0</v>
      </c>
      <c r="G35" s="520">
        <f>G29</f>
        <v>0</v>
      </c>
      <c r="H35" s="521">
        <f>H29</f>
        <v>0</v>
      </c>
    </row>
    <row r="36" spans="1:8" s="499" customFormat="1" ht="27">
      <c r="A36" s="516"/>
      <c r="C36" s="498"/>
      <c r="E36" s="519" t="s">
        <v>183</v>
      </c>
      <c r="F36" s="520">
        <f>F30</f>
        <v>0</v>
      </c>
      <c r="G36" s="520">
        <f>G30</f>
        <v>0</v>
      </c>
      <c r="H36" s="521">
        <f>H30</f>
        <v>0</v>
      </c>
    </row>
    <row r="37" spans="1:8" s="499" customFormat="1" ht="13.5">
      <c r="A37" s="516"/>
      <c r="C37" s="498"/>
      <c r="E37" s="499" t="s">
        <v>24</v>
      </c>
      <c r="F37" s="517">
        <f>F31</f>
        <v>0</v>
      </c>
      <c r="G37" s="517"/>
      <c r="H37" s="526"/>
    </row>
    <row r="38" spans="1:8" s="499" customFormat="1" ht="13.5">
      <c r="A38" s="516"/>
      <c r="C38" s="498"/>
      <c r="F38" s="517"/>
      <c r="G38" s="517"/>
      <c r="H38" s="526"/>
    </row>
    <row r="39" spans="1:8" s="167" customFormat="1" ht="13.5">
      <c r="A39" s="503" t="s">
        <v>469</v>
      </c>
      <c r="B39" s="500" t="s">
        <v>460</v>
      </c>
      <c r="C39" s="498" t="s">
        <v>470</v>
      </c>
      <c r="D39" s="499" t="s">
        <v>471</v>
      </c>
      <c r="E39" s="367"/>
      <c r="F39" s="501"/>
      <c r="G39" s="304"/>
      <c r="H39" s="515"/>
    </row>
    <row r="40" spans="1:8" s="167" customFormat="1" ht="13.5">
      <c r="A40" s="505"/>
      <c r="B40" s="167" t="s">
        <v>462</v>
      </c>
      <c r="C40" s="498"/>
      <c r="D40" s="166" t="s">
        <v>463</v>
      </c>
      <c r="E40" s="506" t="s">
        <v>23</v>
      </c>
      <c r="F40" s="422">
        <f>'Uscite Gestionale'!D89</f>
        <v>0</v>
      </c>
      <c r="G40" s="422">
        <f>'Uscite Gestionale'!E89</f>
        <v>0</v>
      </c>
      <c r="H40" s="423">
        <f>'Uscite Gestionale'!F89</f>
        <v>0</v>
      </c>
    </row>
    <row r="41" spans="1:8" s="167" customFormat="1" ht="13.5">
      <c r="A41" s="505"/>
      <c r="B41" s="498"/>
      <c r="C41" s="498"/>
      <c r="D41" s="166"/>
      <c r="E41" s="507" t="s">
        <v>182</v>
      </c>
      <c r="F41" s="508">
        <v>0</v>
      </c>
      <c r="G41" s="508">
        <v>0</v>
      </c>
      <c r="H41" s="509">
        <v>0</v>
      </c>
    </row>
    <row r="42" spans="1:8" s="167" customFormat="1" ht="13.5">
      <c r="A42" s="505"/>
      <c r="B42" s="498"/>
      <c r="C42" s="498"/>
      <c r="D42" s="166"/>
      <c r="E42" s="507" t="s">
        <v>183</v>
      </c>
      <c r="F42" s="510">
        <v>0</v>
      </c>
      <c r="G42" s="510">
        <v>0</v>
      </c>
      <c r="H42" s="511">
        <v>0</v>
      </c>
    </row>
    <row r="43" spans="1:8" s="167" customFormat="1" ht="13.5">
      <c r="A43" s="505"/>
      <c r="B43" s="498"/>
      <c r="C43" s="498"/>
      <c r="D43" s="166"/>
      <c r="E43" s="506" t="s">
        <v>24</v>
      </c>
      <c r="F43" s="422">
        <f>'Uscite Gestionale'!D92</f>
        <v>0</v>
      </c>
      <c r="G43" s="512"/>
      <c r="H43" s="513"/>
    </row>
    <row r="44" spans="1:8" s="167" customFormat="1" ht="13.5">
      <c r="A44" s="505"/>
      <c r="B44" s="498"/>
      <c r="C44" s="498"/>
      <c r="D44" s="166"/>
      <c r="E44" s="506"/>
      <c r="F44" s="395"/>
      <c r="G44" s="514"/>
      <c r="H44" s="396"/>
    </row>
    <row r="45" spans="1:8" s="167" customFormat="1" ht="13.5">
      <c r="A45" s="505"/>
      <c r="B45" s="498"/>
      <c r="C45" s="498"/>
      <c r="D45" s="166"/>
      <c r="E45" s="367"/>
      <c r="F45" s="483"/>
      <c r="G45" s="484"/>
      <c r="H45" s="527"/>
    </row>
    <row r="46" spans="1:8" s="499" customFormat="1" ht="27">
      <c r="A46" s="516"/>
      <c r="B46" s="499" t="s">
        <v>464</v>
      </c>
      <c r="C46" s="498" t="s">
        <v>470</v>
      </c>
      <c r="D46" s="499" t="s">
        <v>471</v>
      </c>
      <c r="E46" s="499" t="s">
        <v>23</v>
      </c>
      <c r="F46" s="517">
        <f>F40</f>
        <v>0</v>
      </c>
      <c r="G46" s="517">
        <f>G40</f>
        <v>0</v>
      </c>
      <c r="H46" s="518">
        <f>H40</f>
        <v>0</v>
      </c>
    </row>
    <row r="47" spans="1:8" s="499" customFormat="1" ht="13.5">
      <c r="A47" s="516"/>
      <c r="C47" s="498"/>
      <c r="E47" s="519" t="s">
        <v>182</v>
      </c>
      <c r="F47" s="520">
        <f>F41</f>
        <v>0</v>
      </c>
      <c r="G47" s="520">
        <f>G41</f>
        <v>0</v>
      </c>
      <c r="H47" s="521">
        <f>H41</f>
        <v>0</v>
      </c>
    </row>
    <row r="48" spans="1:8" s="499" customFormat="1" ht="27">
      <c r="A48" s="516"/>
      <c r="C48" s="498"/>
      <c r="E48" s="519" t="s">
        <v>183</v>
      </c>
      <c r="F48" s="520">
        <f>F42</f>
        <v>0</v>
      </c>
      <c r="G48" s="520">
        <f>G42</f>
        <v>0</v>
      </c>
      <c r="H48" s="521">
        <f>H42</f>
        <v>0</v>
      </c>
    </row>
    <row r="49" spans="1:8" s="499" customFormat="1" ht="13.5">
      <c r="A49" s="516"/>
      <c r="C49" s="498"/>
      <c r="E49" s="499" t="s">
        <v>24</v>
      </c>
      <c r="F49" s="517">
        <f>F43</f>
        <v>0</v>
      </c>
      <c r="G49" s="517"/>
      <c r="H49" s="515"/>
    </row>
    <row r="50" spans="1:8" s="167" customFormat="1" ht="13.5">
      <c r="A50" s="503"/>
      <c r="B50" s="500"/>
      <c r="C50" s="498"/>
      <c r="D50" s="499"/>
      <c r="E50" s="367"/>
      <c r="F50" s="483"/>
      <c r="G50" s="484"/>
      <c r="H50" s="527"/>
    </row>
    <row r="51" spans="1:8" ht="13.5">
      <c r="A51" s="503" t="s">
        <v>472</v>
      </c>
      <c r="B51" s="500" t="s">
        <v>460</v>
      </c>
      <c r="C51" s="498" t="s">
        <v>473</v>
      </c>
      <c r="D51" s="499" t="s">
        <v>474</v>
      </c>
      <c r="E51" s="367"/>
      <c r="F51" s="501"/>
      <c r="G51" s="304"/>
      <c r="H51" s="515"/>
    </row>
    <row r="52" spans="1:8" ht="13.5">
      <c r="A52" s="505"/>
      <c r="B52" s="167" t="s">
        <v>462</v>
      </c>
      <c r="C52" s="498"/>
      <c r="D52" s="166" t="s">
        <v>463</v>
      </c>
      <c r="E52" s="506" t="s">
        <v>23</v>
      </c>
      <c r="F52" s="422">
        <f>'Uscite Gestionale'!D161</f>
        <v>2318</v>
      </c>
      <c r="G52" s="422">
        <f>'Uscite Gestionale'!E161</f>
        <v>0</v>
      </c>
      <c r="H52" s="423">
        <f>'Uscite Gestionale'!F161</f>
        <v>0</v>
      </c>
    </row>
    <row r="53" spans="1:8" ht="13.5">
      <c r="A53" s="505"/>
      <c r="B53" s="498"/>
      <c r="C53" s="498"/>
      <c r="E53" s="507" t="s">
        <v>182</v>
      </c>
      <c r="F53" s="508">
        <v>0</v>
      </c>
      <c r="G53" s="508">
        <v>0</v>
      </c>
      <c r="H53" s="509">
        <v>0</v>
      </c>
    </row>
    <row r="54" spans="1:8" ht="13.5">
      <c r="A54" s="505"/>
      <c r="B54" s="498"/>
      <c r="C54" s="498"/>
      <c r="E54" s="507" t="s">
        <v>183</v>
      </c>
      <c r="F54" s="510">
        <v>0</v>
      </c>
      <c r="G54" s="510">
        <v>0</v>
      </c>
      <c r="H54" s="511">
        <v>0</v>
      </c>
    </row>
    <row r="55" spans="1:8" ht="13.5">
      <c r="A55" s="505"/>
      <c r="B55" s="498"/>
      <c r="C55" s="498"/>
      <c r="E55" s="506" t="s">
        <v>24</v>
      </c>
      <c r="F55" s="422">
        <f>'Uscite Gestionale'!D164</f>
        <v>5786.64</v>
      </c>
      <c r="G55" s="512"/>
      <c r="H55" s="513"/>
    </row>
    <row r="56" spans="1:8" ht="13.5">
      <c r="A56" s="505"/>
      <c r="B56" s="498"/>
      <c r="C56" s="498"/>
      <c r="E56" s="367"/>
      <c r="F56" s="483"/>
      <c r="G56" s="484"/>
      <c r="H56" s="527"/>
    </row>
    <row r="57" spans="1:8" ht="13.5">
      <c r="A57" s="505"/>
      <c r="B57" s="498"/>
      <c r="C57" s="498"/>
      <c r="E57" s="367"/>
      <c r="F57" s="483"/>
      <c r="G57" s="484"/>
      <c r="H57" s="527"/>
    </row>
    <row r="58" spans="1:8" s="499" customFormat="1" ht="27">
      <c r="A58" s="516"/>
      <c r="B58" s="499" t="s">
        <v>464</v>
      </c>
      <c r="C58" s="498" t="s">
        <v>473</v>
      </c>
      <c r="D58" s="499" t="s">
        <v>474</v>
      </c>
      <c r="E58" s="499" t="s">
        <v>23</v>
      </c>
      <c r="F58" s="517">
        <f>F52</f>
        <v>2318</v>
      </c>
      <c r="G58" s="517">
        <f>G52</f>
        <v>0</v>
      </c>
      <c r="H58" s="518">
        <f>H52</f>
        <v>0</v>
      </c>
    </row>
    <row r="59" spans="1:8" s="499" customFormat="1" ht="13.5">
      <c r="A59" s="516"/>
      <c r="C59" s="498"/>
      <c r="E59" s="519" t="s">
        <v>182</v>
      </c>
      <c r="F59" s="520">
        <f>F47</f>
        <v>0</v>
      </c>
      <c r="G59" s="520">
        <f>G47</f>
        <v>0</v>
      </c>
      <c r="H59" s="521">
        <f>H47</f>
        <v>0</v>
      </c>
    </row>
    <row r="60" spans="1:8" s="499" customFormat="1" ht="27">
      <c r="A60" s="516"/>
      <c r="C60" s="498"/>
      <c r="E60" s="519" t="s">
        <v>183</v>
      </c>
      <c r="F60" s="520">
        <f>F48</f>
        <v>0</v>
      </c>
      <c r="G60" s="520">
        <f>G48</f>
        <v>0</v>
      </c>
      <c r="H60" s="521">
        <f>H48</f>
        <v>0</v>
      </c>
    </row>
    <row r="61" spans="1:8" s="499" customFormat="1" ht="15.75" customHeight="1">
      <c r="A61" s="516"/>
      <c r="C61" s="498"/>
      <c r="E61" s="499" t="s">
        <v>24</v>
      </c>
      <c r="F61" s="517">
        <f>F55</f>
        <v>5786.64</v>
      </c>
      <c r="G61" s="517"/>
      <c r="H61" s="515"/>
    </row>
    <row r="62" spans="1:8" s="499" customFormat="1" ht="13.5">
      <c r="A62" s="516"/>
      <c r="C62" s="498"/>
      <c r="F62" s="517"/>
      <c r="G62" s="517"/>
      <c r="H62" s="515"/>
    </row>
    <row r="63" spans="1:8" s="499" customFormat="1" ht="13.5">
      <c r="A63" s="516"/>
      <c r="C63" s="498"/>
      <c r="F63" s="517"/>
      <c r="G63" s="517"/>
      <c r="H63" s="515"/>
    </row>
    <row r="64" spans="1:8" s="301" customFormat="1" ht="12.75" customHeight="1">
      <c r="A64" s="623"/>
      <c r="B64" s="623"/>
      <c r="C64" s="528"/>
      <c r="D64" s="529"/>
      <c r="E64" s="530"/>
      <c r="F64" s="531"/>
      <c r="G64" s="532"/>
      <c r="H64" s="533"/>
    </row>
    <row r="65" spans="1:8" s="301" customFormat="1" ht="12.75" customHeight="1">
      <c r="A65" s="624" t="s">
        <v>475</v>
      </c>
      <c r="B65" s="624"/>
      <c r="C65" s="624"/>
      <c r="D65" s="519" t="s">
        <v>458</v>
      </c>
      <c r="E65" s="523" t="s">
        <v>23</v>
      </c>
      <c r="F65" s="517">
        <f>+F22+F34+F46+F58</f>
        <v>2318</v>
      </c>
      <c r="G65" s="517">
        <f>+G22+G34+G46+G58</f>
        <v>0</v>
      </c>
      <c r="H65" s="518">
        <f>+H22+H34+H46+H58</f>
        <v>0</v>
      </c>
    </row>
    <row r="66" spans="1:8" s="301" customFormat="1" ht="13.5">
      <c r="A66" s="505"/>
      <c r="B66" s="498"/>
      <c r="C66" s="498"/>
      <c r="D66" s="499"/>
      <c r="E66" s="519" t="s">
        <v>182</v>
      </c>
      <c r="F66" s="520">
        <f>+F23+F35+F47+F59</f>
        <v>0</v>
      </c>
      <c r="G66" s="520">
        <f>+G23+G35+G47+G59</f>
        <v>0</v>
      </c>
      <c r="H66" s="521">
        <f>+H23+H35+H47+H59</f>
        <v>0</v>
      </c>
    </row>
    <row r="67" spans="1:8" s="301" customFormat="1" ht="13.5">
      <c r="A67" s="505"/>
      <c r="B67" s="498"/>
      <c r="C67" s="498"/>
      <c r="D67" s="499"/>
      <c r="E67" s="535" t="s">
        <v>183</v>
      </c>
      <c r="F67" s="520">
        <f>+F24+F36+F48+F60</f>
        <v>0</v>
      </c>
      <c r="G67" s="520">
        <f>+G24+G36+G48+G60</f>
        <v>0</v>
      </c>
      <c r="H67" s="521">
        <f>+H24+H36+H48+H60</f>
        <v>0</v>
      </c>
    </row>
    <row r="68" spans="1:8" s="301" customFormat="1" ht="13.5">
      <c r="A68" s="505"/>
      <c r="B68" s="498"/>
      <c r="C68" s="498"/>
      <c r="D68" s="499"/>
      <c r="E68" s="523" t="s">
        <v>24</v>
      </c>
      <c r="F68" s="517">
        <f>+F25+F37+F49+F61</f>
        <v>5786.64</v>
      </c>
      <c r="G68" s="517"/>
      <c r="H68" s="518"/>
    </row>
    <row r="69" spans="1:8" s="301" customFormat="1" ht="13.5">
      <c r="A69" s="536"/>
      <c r="B69" s="537"/>
      <c r="C69" s="537"/>
      <c r="D69" s="538"/>
      <c r="E69" s="539"/>
      <c r="F69" s="540"/>
      <c r="G69" s="540"/>
      <c r="H69" s="541"/>
    </row>
    <row r="70" spans="1:8" ht="13.5">
      <c r="A70" s="516"/>
      <c r="B70" s="499"/>
      <c r="C70" s="498"/>
      <c r="D70" s="499"/>
      <c r="E70" s="499"/>
      <c r="F70" s="517"/>
      <c r="G70" s="517"/>
      <c r="H70" s="526"/>
    </row>
    <row r="71" spans="1:8" ht="13.5">
      <c r="A71" s="505"/>
      <c r="B71" s="498"/>
      <c r="C71" s="498"/>
      <c r="F71" s="501"/>
      <c r="G71" s="304"/>
      <c r="H71" s="515"/>
    </row>
    <row r="72" spans="1:8" ht="20.25" customHeight="1">
      <c r="A72" s="622" t="s">
        <v>456</v>
      </c>
      <c r="B72" s="622"/>
      <c r="C72" s="542" t="s">
        <v>476</v>
      </c>
      <c r="D72" s="543" t="s">
        <v>477</v>
      </c>
      <c r="E72" s="544"/>
      <c r="F72" s="545"/>
      <c r="G72" s="546"/>
      <c r="H72" s="547"/>
    </row>
    <row r="73" spans="1:8" ht="13.5">
      <c r="A73" s="497"/>
      <c r="B73" s="498"/>
      <c r="C73" s="498"/>
      <c r="D73" s="499"/>
      <c r="E73" s="500"/>
      <c r="F73" s="501"/>
      <c r="G73" s="304"/>
      <c r="H73" s="515"/>
    </row>
    <row r="74" spans="1:8" s="499" customFormat="1" ht="26.25" customHeight="1">
      <c r="A74" s="503" t="s">
        <v>478</v>
      </c>
      <c r="B74" s="500" t="s">
        <v>460</v>
      </c>
      <c r="C74" s="498" t="s">
        <v>479</v>
      </c>
      <c r="D74" s="499" t="s">
        <v>480</v>
      </c>
      <c r="E74" s="167"/>
      <c r="F74" s="501"/>
      <c r="G74" s="304"/>
      <c r="H74" s="515"/>
    </row>
    <row r="75" spans="1:8" s="499" customFormat="1" ht="13.5">
      <c r="A75" s="505"/>
      <c r="B75" s="167" t="s">
        <v>462</v>
      </c>
      <c r="C75" s="498"/>
      <c r="D75" s="166" t="s">
        <v>463</v>
      </c>
      <c r="E75" s="506" t="s">
        <v>23</v>
      </c>
      <c r="F75" s="422">
        <f>'Uscite Gestionale'!D435</f>
        <v>0</v>
      </c>
      <c r="G75" s="422">
        <f>'Uscite Gestionale'!E435</f>
        <v>0</v>
      </c>
      <c r="H75" s="423">
        <f>'Uscite Gestionale'!F435</f>
        <v>0</v>
      </c>
    </row>
    <row r="76" spans="1:8" ht="13.5">
      <c r="A76" s="505"/>
      <c r="B76" s="498"/>
      <c r="C76" s="498"/>
      <c r="E76" s="507" t="s">
        <v>182</v>
      </c>
      <c r="F76" s="508">
        <v>0</v>
      </c>
      <c r="G76" s="508">
        <v>0</v>
      </c>
      <c r="H76" s="509">
        <v>0</v>
      </c>
    </row>
    <row r="77" spans="1:8" s="301" customFormat="1" ht="13.5">
      <c r="A77" s="505"/>
      <c r="B77" s="498"/>
      <c r="C77" s="498"/>
      <c r="D77" s="166"/>
      <c r="E77" s="507" t="s">
        <v>183</v>
      </c>
      <c r="F77" s="510">
        <v>0</v>
      </c>
      <c r="G77" s="510">
        <v>0</v>
      </c>
      <c r="H77" s="511">
        <v>0</v>
      </c>
    </row>
    <row r="78" spans="1:8" s="301" customFormat="1" ht="13.5">
      <c r="A78" s="505"/>
      <c r="B78" s="498"/>
      <c r="C78" s="498"/>
      <c r="D78" s="166"/>
      <c r="E78" s="506" t="s">
        <v>24</v>
      </c>
      <c r="F78" s="422">
        <f>'Uscite Gestionale'!D438</f>
        <v>205455.66999999998</v>
      </c>
      <c r="G78" s="512"/>
      <c r="H78" s="513"/>
    </row>
    <row r="79" spans="1:8" s="301" customFormat="1" ht="13.5">
      <c r="A79" s="505"/>
      <c r="B79" s="498"/>
      <c r="C79" s="498"/>
      <c r="D79" s="166"/>
      <c r="E79" s="167"/>
      <c r="F79" s="483"/>
      <c r="G79" s="484"/>
      <c r="H79" s="527"/>
    </row>
    <row r="80" spans="1:8" s="301" customFormat="1" ht="13.5">
      <c r="A80" s="505"/>
      <c r="B80" s="167" t="s">
        <v>481</v>
      </c>
      <c r="C80" s="498"/>
      <c r="D80" s="166" t="s">
        <v>482</v>
      </c>
      <c r="E80" s="506" t="s">
        <v>23</v>
      </c>
      <c r="F80" s="422">
        <f>'Uscite Gestionale'!D440</f>
        <v>43344.41</v>
      </c>
      <c r="G80" s="422">
        <f>'Uscite Gestionale'!E440</f>
        <v>0</v>
      </c>
      <c r="H80" s="423">
        <f>'Uscite Gestionale'!F440</f>
        <v>0</v>
      </c>
    </row>
    <row r="81" spans="1:8" s="301" customFormat="1" ht="13.5">
      <c r="A81" s="505"/>
      <c r="B81" s="498"/>
      <c r="C81" s="498"/>
      <c r="D81" s="166"/>
      <c r="E81" s="507" t="s">
        <v>182</v>
      </c>
      <c r="F81" s="508">
        <v>0</v>
      </c>
      <c r="G81" s="508">
        <v>0</v>
      </c>
      <c r="H81" s="509">
        <v>0</v>
      </c>
    </row>
    <row r="82" spans="1:8" s="301" customFormat="1" ht="13.5">
      <c r="A82" s="505"/>
      <c r="B82" s="498"/>
      <c r="C82" s="498"/>
      <c r="D82" s="166"/>
      <c r="E82" s="507" t="s">
        <v>183</v>
      </c>
      <c r="F82" s="510">
        <v>0</v>
      </c>
      <c r="G82" s="510">
        <v>0</v>
      </c>
      <c r="H82" s="511">
        <v>0</v>
      </c>
    </row>
    <row r="83" spans="1:8" s="301" customFormat="1" ht="13.5">
      <c r="A83" s="505"/>
      <c r="B83" s="498"/>
      <c r="C83" s="498"/>
      <c r="D83" s="166"/>
      <c r="E83" s="506" t="s">
        <v>24</v>
      </c>
      <c r="F83" s="422">
        <f>'Uscite Gestionale'!D443</f>
        <v>40344.41</v>
      </c>
      <c r="G83" s="512"/>
      <c r="H83" s="513"/>
    </row>
    <row r="84" spans="1:8" s="301" customFormat="1" ht="13.5">
      <c r="A84" s="536"/>
      <c r="B84" s="537"/>
      <c r="C84" s="537"/>
      <c r="D84" s="548"/>
      <c r="E84" s="549"/>
      <c r="F84" s="550"/>
      <c r="G84" s="551"/>
      <c r="H84" s="552"/>
    </row>
    <row r="85" spans="1:8" s="301" customFormat="1" ht="13.5">
      <c r="A85" s="505"/>
      <c r="B85" s="498"/>
      <c r="C85" s="498"/>
      <c r="D85" s="166"/>
      <c r="E85" s="367"/>
      <c r="F85" s="524"/>
      <c r="G85" s="524"/>
      <c r="H85" s="525"/>
    </row>
    <row r="86" spans="1:8" s="301" customFormat="1" ht="27">
      <c r="A86" s="516"/>
      <c r="B86" s="499" t="s">
        <v>464</v>
      </c>
      <c r="C86" s="498" t="s">
        <v>479</v>
      </c>
      <c r="D86" s="553" t="s">
        <v>480</v>
      </c>
      <c r="E86" s="499" t="s">
        <v>23</v>
      </c>
      <c r="F86" s="517">
        <f>+F75+F80</f>
        <v>43344.41</v>
      </c>
      <c r="G86" s="517">
        <f>+G75+G80</f>
        <v>0</v>
      </c>
      <c r="H86" s="518">
        <f>+H75+H80</f>
        <v>0</v>
      </c>
    </row>
    <row r="87" spans="1:8" ht="13.5">
      <c r="A87" s="516"/>
      <c r="B87" s="499"/>
      <c r="C87" s="498"/>
      <c r="D87" s="499"/>
      <c r="E87" s="519" t="s">
        <v>182</v>
      </c>
      <c r="F87" s="520">
        <f>+F76+F81</f>
        <v>0</v>
      </c>
      <c r="G87" s="520">
        <f>+G76+G81</f>
        <v>0</v>
      </c>
      <c r="H87" s="521">
        <f>+H76+H81</f>
        <v>0</v>
      </c>
    </row>
    <row r="88" spans="1:8" ht="27">
      <c r="A88" s="516"/>
      <c r="B88" s="499"/>
      <c r="C88" s="498"/>
      <c r="D88" s="499"/>
      <c r="E88" s="519" t="s">
        <v>183</v>
      </c>
      <c r="F88" s="520">
        <f>+F77+F82</f>
        <v>0</v>
      </c>
      <c r="G88" s="520">
        <f>+G77+G82</f>
        <v>0</v>
      </c>
      <c r="H88" s="521">
        <f>+H77+H82</f>
        <v>0</v>
      </c>
    </row>
    <row r="89" spans="1:8" ht="13.5">
      <c r="A89" s="516"/>
      <c r="B89" s="499"/>
      <c r="C89" s="498"/>
      <c r="D89" s="499"/>
      <c r="E89" s="499" t="s">
        <v>24</v>
      </c>
      <c r="F89" s="517">
        <f>+F78+F83</f>
        <v>245800.08</v>
      </c>
      <c r="G89" s="517"/>
      <c r="H89" s="515"/>
    </row>
    <row r="90" spans="1:8" ht="13.5">
      <c r="A90" s="505"/>
      <c r="B90" s="498"/>
      <c r="C90" s="498"/>
      <c r="E90" s="500"/>
      <c r="F90" s="483"/>
      <c r="G90" s="484"/>
      <c r="H90" s="527"/>
    </row>
    <row r="91" spans="1:8" ht="13.5">
      <c r="A91" s="503" t="s">
        <v>483</v>
      </c>
      <c r="B91" s="500" t="s">
        <v>460</v>
      </c>
      <c r="C91" s="498" t="s">
        <v>484</v>
      </c>
      <c r="D91" s="499" t="s">
        <v>485</v>
      </c>
      <c r="F91" s="501"/>
      <c r="G91" s="304"/>
      <c r="H91" s="515"/>
    </row>
    <row r="92" spans="1:8" s="167" customFormat="1" ht="13.5">
      <c r="A92" s="505"/>
      <c r="B92" s="167" t="s">
        <v>462</v>
      </c>
      <c r="C92" s="498"/>
      <c r="D92" s="166" t="s">
        <v>463</v>
      </c>
      <c r="E92" s="506" t="s">
        <v>23</v>
      </c>
      <c r="F92" s="422">
        <f>'Uscite Gestionale'!D489</f>
        <v>0</v>
      </c>
      <c r="G92" s="422">
        <f>'Uscite Gestionale'!E489</f>
        <v>0</v>
      </c>
      <c r="H92" s="423">
        <f>'Uscite Gestionale'!F489</f>
        <v>0</v>
      </c>
    </row>
    <row r="93" spans="1:8" s="167" customFormat="1" ht="13.5">
      <c r="A93" s="505"/>
      <c r="B93" s="498"/>
      <c r="C93" s="498"/>
      <c r="D93" s="166"/>
      <c r="E93" s="507" t="s">
        <v>182</v>
      </c>
      <c r="F93" s="508">
        <v>0</v>
      </c>
      <c r="G93" s="508">
        <v>0</v>
      </c>
      <c r="H93" s="509">
        <v>0</v>
      </c>
    </row>
    <row r="94" spans="1:8" s="167" customFormat="1" ht="13.5">
      <c r="A94" s="505"/>
      <c r="B94" s="498"/>
      <c r="C94" s="498"/>
      <c r="D94" s="166"/>
      <c r="E94" s="507" t="s">
        <v>183</v>
      </c>
      <c r="F94" s="510">
        <v>0</v>
      </c>
      <c r="G94" s="510">
        <v>0</v>
      </c>
      <c r="H94" s="511">
        <v>0</v>
      </c>
    </row>
    <row r="95" spans="1:8" s="167" customFormat="1" ht="13.5">
      <c r="A95" s="505"/>
      <c r="B95" s="498"/>
      <c r="C95" s="498"/>
      <c r="D95" s="166"/>
      <c r="E95" s="506" t="s">
        <v>24</v>
      </c>
      <c r="F95" s="422">
        <f>'Uscite Gestionale'!D492</f>
        <v>0</v>
      </c>
      <c r="G95" s="512"/>
      <c r="H95" s="513"/>
    </row>
    <row r="96" spans="1:8" s="167" customFormat="1" ht="13.5">
      <c r="A96" s="505"/>
      <c r="B96" s="498"/>
      <c r="C96" s="498"/>
      <c r="D96" s="166"/>
      <c r="E96" s="554"/>
      <c r="F96" s="395"/>
      <c r="G96" s="514"/>
      <c r="H96" s="396"/>
    </row>
    <row r="97" spans="1:8" s="167" customFormat="1" ht="13.5">
      <c r="A97" s="505"/>
      <c r="B97" s="167" t="s">
        <v>481</v>
      </c>
      <c r="C97" s="498"/>
      <c r="D97" s="166" t="s">
        <v>482</v>
      </c>
      <c r="E97" s="506" t="s">
        <v>23</v>
      </c>
      <c r="F97" s="422">
        <f>'Uscite Gestionale'!D494</f>
        <v>0</v>
      </c>
      <c r="G97" s="422">
        <f>'Uscite Gestionale'!E494</f>
        <v>0</v>
      </c>
      <c r="H97" s="423">
        <f>'Uscite Gestionale'!F494</f>
        <v>0</v>
      </c>
    </row>
    <row r="98" spans="1:8" s="167" customFormat="1" ht="13.5">
      <c r="A98" s="505"/>
      <c r="B98" s="498"/>
      <c r="C98" s="498"/>
      <c r="D98" s="166"/>
      <c r="E98" s="507" t="s">
        <v>182</v>
      </c>
      <c r="F98" s="508">
        <v>0</v>
      </c>
      <c r="G98" s="508">
        <v>0</v>
      </c>
      <c r="H98" s="509">
        <v>0</v>
      </c>
    </row>
    <row r="99" spans="1:8" s="167" customFormat="1" ht="13.5">
      <c r="A99" s="505"/>
      <c r="B99" s="498"/>
      <c r="C99" s="498"/>
      <c r="D99" s="166"/>
      <c r="E99" s="507" t="s">
        <v>183</v>
      </c>
      <c r="F99" s="510">
        <v>0</v>
      </c>
      <c r="G99" s="510">
        <v>0</v>
      </c>
      <c r="H99" s="511">
        <v>0</v>
      </c>
    </row>
    <row r="100" spans="1:8" s="167" customFormat="1" ht="13.5">
      <c r="A100" s="505"/>
      <c r="B100" s="498"/>
      <c r="C100" s="498"/>
      <c r="D100" s="166"/>
      <c r="E100" s="506" t="s">
        <v>24</v>
      </c>
      <c r="F100" s="422">
        <f>'Uscite Gestionale'!D497</f>
        <v>0</v>
      </c>
      <c r="G100" s="512"/>
      <c r="H100" s="513"/>
    </row>
    <row r="101" spans="1:8" s="167" customFormat="1" ht="13.5">
      <c r="A101" s="536"/>
      <c r="B101" s="537"/>
      <c r="C101" s="537"/>
      <c r="D101" s="548"/>
      <c r="E101" s="555"/>
      <c r="F101" s="556"/>
      <c r="G101" s="557"/>
      <c r="H101" s="558"/>
    </row>
    <row r="102" spans="1:8" ht="13.5">
      <c r="A102" s="505"/>
      <c r="B102" s="498"/>
      <c r="C102" s="498"/>
      <c r="E102" s="367"/>
      <c r="F102" s="524"/>
      <c r="G102" s="524"/>
      <c r="H102" s="525"/>
    </row>
    <row r="103" spans="1:8" s="499" customFormat="1" ht="27">
      <c r="A103" s="516"/>
      <c r="B103" s="499" t="s">
        <v>464</v>
      </c>
      <c r="C103" s="498" t="s">
        <v>484</v>
      </c>
      <c r="D103" s="499" t="s">
        <v>485</v>
      </c>
      <c r="E103" s="499" t="s">
        <v>23</v>
      </c>
      <c r="F103" s="517">
        <f>+F92+F97</f>
        <v>0</v>
      </c>
      <c r="G103" s="517">
        <f>+G92+G97</f>
        <v>0</v>
      </c>
      <c r="H103" s="518">
        <f>+H92+H97</f>
        <v>0</v>
      </c>
    </row>
    <row r="104" spans="1:8" s="499" customFormat="1" ht="13.5">
      <c r="A104" s="516"/>
      <c r="C104" s="498"/>
      <c r="E104" s="519" t="s">
        <v>182</v>
      </c>
      <c r="F104" s="520">
        <f>+F93+F98</f>
        <v>0</v>
      </c>
      <c r="G104" s="520">
        <f>+G93+G98</f>
        <v>0</v>
      </c>
      <c r="H104" s="521">
        <f>+H93+H98</f>
        <v>0</v>
      </c>
    </row>
    <row r="105" spans="1:8" s="499" customFormat="1" ht="27">
      <c r="A105" s="516"/>
      <c r="C105" s="498"/>
      <c r="E105" s="519" t="s">
        <v>183</v>
      </c>
      <c r="F105" s="520">
        <f>+F94+F99</f>
        <v>0</v>
      </c>
      <c r="G105" s="520">
        <f>+G94+G99</f>
        <v>0</v>
      </c>
      <c r="H105" s="521">
        <f>+H94+H99</f>
        <v>0</v>
      </c>
    </row>
    <row r="106" spans="1:8" s="499" customFormat="1" ht="13.5">
      <c r="A106" s="516"/>
      <c r="C106" s="498"/>
      <c r="E106" s="499" t="s">
        <v>24</v>
      </c>
      <c r="F106" s="517">
        <f>+F95+F100</f>
        <v>0</v>
      </c>
      <c r="G106" s="517"/>
      <c r="H106" s="515"/>
    </row>
    <row r="107" spans="1:8" s="167" customFormat="1" ht="13.5">
      <c r="A107" s="516"/>
      <c r="B107" s="499"/>
      <c r="C107" s="498"/>
      <c r="D107" s="499"/>
      <c r="E107" s="499"/>
      <c r="F107" s="517"/>
      <c r="G107" s="517"/>
      <c r="H107" s="526"/>
    </row>
    <row r="108" spans="1:8" s="167" customFormat="1" ht="13.5">
      <c r="A108" s="505"/>
      <c r="B108" s="498"/>
      <c r="C108" s="498"/>
      <c r="D108" s="499"/>
      <c r="E108" s="367"/>
      <c r="F108" s="483"/>
      <c r="G108" s="559"/>
      <c r="H108" s="527"/>
    </row>
    <row r="109" spans="1:8" s="167" customFormat="1" ht="12.75" customHeight="1">
      <c r="A109" s="625"/>
      <c r="B109" s="625"/>
      <c r="C109" s="528"/>
      <c r="D109" s="529"/>
      <c r="E109" s="530"/>
      <c r="F109" s="560"/>
      <c r="G109" s="561"/>
      <c r="H109" s="562"/>
    </row>
    <row r="110" spans="1:8" s="167" customFormat="1" ht="12.75" customHeight="1">
      <c r="A110" s="624" t="s">
        <v>486</v>
      </c>
      <c r="B110" s="624"/>
      <c r="C110" s="624"/>
      <c r="D110" s="519" t="s">
        <v>477</v>
      </c>
      <c r="E110" s="523" t="s">
        <v>23</v>
      </c>
      <c r="F110" s="517">
        <f>F103+F86</f>
        <v>43344.41</v>
      </c>
      <c r="G110" s="517">
        <f>G103+G86</f>
        <v>0</v>
      </c>
      <c r="H110" s="518">
        <f>H103+H86</f>
        <v>0</v>
      </c>
    </row>
    <row r="111" spans="1:8" s="167" customFormat="1" ht="13.5">
      <c r="A111" s="534"/>
      <c r="B111" s="563"/>
      <c r="C111" s="563"/>
      <c r="D111" s="519"/>
      <c r="E111" s="519" t="s">
        <v>182</v>
      </c>
      <c r="F111" s="520">
        <f>F104+F87</f>
        <v>0</v>
      </c>
      <c r="G111" s="520">
        <f>G104+G87</f>
        <v>0</v>
      </c>
      <c r="H111" s="521">
        <f>H104+H87</f>
        <v>0</v>
      </c>
    </row>
    <row r="112" spans="1:8" s="167" customFormat="1" ht="13.5">
      <c r="A112" s="505"/>
      <c r="B112" s="498"/>
      <c r="C112" s="498"/>
      <c r="D112" s="499"/>
      <c r="E112" s="535" t="s">
        <v>183</v>
      </c>
      <c r="F112" s="520">
        <f>F105+F88</f>
        <v>0</v>
      </c>
      <c r="G112" s="520">
        <f>G105+G88</f>
        <v>0</v>
      </c>
      <c r="H112" s="521">
        <f>H105+H88</f>
        <v>0</v>
      </c>
    </row>
    <row r="113" spans="1:8" s="167" customFormat="1" ht="13.5">
      <c r="A113" s="505"/>
      <c r="B113" s="498"/>
      <c r="C113" s="498"/>
      <c r="D113" s="499"/>
      <c r="E113" s="523" t="s">
        <v>24</v>
      </c>
      <c r="F113" s="517">
        <f>F106+F89</f>
        <v>245800.08</v>
      </c>
      <c r="G113" s="517"/>
      <c r="H113" s="518"/>
    </row>
    <row r="114" spans="1:8" s="167" customFormat="1" ht="13.5">
      <c r="A114" s="536"/>
      <c r="B114" s="537"/>
      <c r="C114" s="537"/>
      <c r="D114" s="538"/>
      <c r="E114" s="564"/>
      <c r="F114" s="540"/>
      <c r="G114" s="565"/>
      <c r="H114" s="541"/>
    </row>
    <row r="115" spans="1:8" s="167" customFormat="1" ht="13.5">
      <c r="A115" s="505"/>
      <c r="B115" s="498"/>
      <c r="C115" s="498"/>
      <c r="D115" s="499"/>
      <c r="E115" s="500"/>
      <c r="F115" s="501"/>
      <c r="G115" s="304"/>
      <c r="H115" s="515"/>
    </row>
    <row r="116" spans="1:8" ht="13.5">
      <c r="A116" s="505"/>
      <c r="B116" s="498"/>
      <c r="C116" s="498"/>
      <c r="F116" s="501"/>
      <c r="G116" s="304"/>
      <c r="H116" s="515"/>
    </row>
    <row r="117" spans="1:8" ht="19.5" customHeight="1">
      <c r="A117" s="626" t="s">
        <v>456</v>
      </c>
      <c r="B117" s="626"/>
      <c r="C117" s="566" t="s">
        <v>487</v>
      </c>
      <c r="D117" s="543" t="s">
        <v>488</v>
      </c>
      <c r="E117" s="544"/>
      <c r="F117" s="545"/>
      <c r="G117" s="546"/>
      <c r="H117" s="547"/>
    </row>
    <row r="118" spans="1:8" ht="13.5">
      <c r="A118" s="505"/>
      <c r="B118" s="498"/>
      <c r="C118" s="498"/>
      <c r="D118" s="499"/>
      <c r="E118" s="500"/>
      <c r="F118" s="501"/>
      <c r="G118" s="304"/>
      <c r="H118" s="515"/>
    </row>
    <row r="119" spans="1:8" ht="13.5">
      <c r="A119" s="516">
        <v>2001</v>
      </c>
      <c r="B119" s="500" t="s">
        <v>460</v>
      </c>
      <c r="C119" s="498" t="s">
        <v>457</v>
      </c>
      <c r="D119" s="499" t="s">
        <v>341</v>
      </c>
      <c r="F119" s="501"/>
      <c r="G119" s="304"/>
      <c r="H119" s="515"/>
    </row>
    <row r="120" spans="1:8" ht="13.5">
      <c r="A120" s="505"/>
      <c r="B120" s="167" t="s">
        <v>462</v>
      </c>
      <c r="C120" s="498"/>
      <c r="D120" s="166" t="s">
        <v>463</v>
      </c>
      <c r="E120" s="506" t="s">
        <v>23</v>
      </c>
      <c r="F120" s="422">
        <f>'Uscite Gestionale'!D534</f>
        <v>0</v>
      </c>
      <c r="G120" s="422">
        <f>'Uscite Gestionale'!E534</f>
        <v>0</v>
      </c>
      <c r="H120" s="423">
        <f>'Uscite Gestionale'!F534</f>
        <v>0</v>
      </c>
    </row>
    <row r="121" spans="1:8" ht="13.5">
      <c r="A121" s="505"/>
      <c r="B121" s="498"/>
      <c r="C121" s="498"/>
      <c r="E121" s="507" t="s">
        <v>182</v>
      </c>
      <c r="F121" s="508">
        <v>0</v>
      </c>
      <c r="G121" s="508">
        <v>0</v>
      </c>
      <c r="H121" s="509">
        <v>0</v>
      </c>
    </row>
    <row r="122" spans="1:8" ht="13.5">
      <c r="A122" s="505"/>
      <c r="B122" s="498"/>
      <c r="C122" s="498"/>
      <c r="E122" s="507" t="s">
        <v>183</v>
      </c>
      <c r="F122" s="510">
        <v>0</v>
      </c>
      <c r="G122" s="510">
        <v>0</v>
      </c>
      <c r="H122" s="511">
        <v>0</v>
      </c>
    </row>
    <row r="123" spans="1:8" ht="13.5">
      <c r="A123" s="505"/>
      <c r="B123" s="498"/>
      <c r="C123" s="498"/>
      <c r="E123" s="506" t="s">
        <v>24</v>
      </c>
      <c r="F123" s="422">
        <f>'Uscite Gestionale'!D537</f>
        <v>15345.75</v>
      </c>
      <c r="G123" s="512"/>
      <c r="H123" s="513"/>
    </row>
    <row r="124" spans="1:8" ht="13.5">
      <c r="A124" s="505"/>
      <c r="B124" s="498"/>
      <c r="C124" s="498"/>
      <c r="F124" s="483"/>
      <c r="G124" s="484"/>
      <c r="H124" s="527"/>
    </row>
    <row r="125" spans="1:8" ht="13.5">
      <c r="A125" s="505"/>
      <c r="B125" s="523" t="s">
        <v>464</v>
      </c>
      <c r="C125" s="498" t="s">
        <v>457</v>
      </c>
      <c r="D125" s="499" t="s">
        <v>341</v>
      </c>
      <c r="E125" s="523" t="s">
        <v>23</v>
      </c>
      <c r="F125" s="517">
        <f>+F120</f>
        <v>0</v>
      </c>
      <c r="G125" s="517">
        <f>+G120</f>
        <v>0</v>
      </c>
      <c r="H125" s="518">
        <f>+H120</f>
        <v>0</v>
      </c>
    </row>
    <row r="126" spans="1:8" ht="13.5">
      <c r="A126" s="505"/>
      <c r="B126" s="498"/>
      <c r="C126" s="498"/>
      <c r="E126" s="519" t="s">
        <v>182</v>
      </c>
      <c r="F126" s="520">
        <f>+F121</f>
        <v>0</v>
      </c>
      <c r="G126" s="520">
        <f>+G121</f>
        <v>0</v>
      </c>
      <c r="H126" s="521">
        <f>+H121</f>
        <v>0</v>
      </c>
    </row>
    <row r="127" spans="1:8" ht="13.5">
      <c r="A127" s="505"/>
      <c r="B127" s="498"/>
      <c r="C127" s="498"/>
      <c r="E127" s="535" t="s">
        <v>183</v>
      </c>
      <c r="F127" s="520">
        <f>+F122</f>
        <v>0</v>
      </c>
      <c r="G127" s="520">
        <f>+G122</f>
        <v>0</v>
      </c>
      <c r="H127" s="521">
        <f>+H122</f>
        <v>0</v>
      </c>
    </row>
    <row r="128" spans="1:8" ht="13.5">
      <c r="A128" s="505"/>
      <c r="B128" s="498"/>
      <c r="C128" s="498"/>
      <c r="E128" s="523" t="s">
        <v>24</v>
      </c>
      <c r="F128" s="517">
        <f>+F123</f>
        <v>15345.75</v>
      </c>
      <c r="G128" s="517"/>
      <c r="H128" s="518"/>
    </row>
    <row r="129" spans="1:8" ht="13.5">
      <c r="A129" s="505"/>
      <c r="B129" s="498"/>
      <c r="C129" s="498"/>
      <c r="F129" s="501"/>
      <c r="G129" s="304"/>
      <c r="H129" s="515"/>
    </row>
    <row r="130" spans="1:8" ht="13.5">
      <c r="A130" s="516">
        <v>2002</v>
      </c>
      <c r="B130" s="500" t="s">
        <v>460</v>
      </c>
      <c r="C130" s="498" t="s">
        <v>479</v>
      </c>
      <c r="D130" s="499" t="s">
        <v>489</v>
      </c>
      <c r="F130" s="501"/>
      <c r="G130" s="304"/>
      <c r="H130" s="515"/>
    </row>
    <row r="131" spans="1:8" ht="13.5">
      <c r="A131" s="505"/>
      <c r="B131" s="167" t="s">
        <v>462</v>
      </c>
      <c r="C131" s="498"/>
      <c r="D131" s="166" t="s">
        <v>463</v>
      </c>
      <c r="E131" s="506" t="s">
        <v>23</v>
      </c>
      <c r="F131" s="422">
        <f>'Uscite Gestionale'!D558</f>
        <v>0</v>
      </c>
      <c r="G131" s="422">
        <f>'Uscite Gestionale'!E558</f>
        <v>0</v>
      </c>
      <c r="H131" s="423">
        <f>'Uscite Gestionale'!F558</f>
        <v>0</v>
      </c>
    </row>
    <row r="132" spans="1:8" ht="13.5">
      <c r="A132" s="505"/>
      <c r="B132" s="498"/>
      <c r="C132" s="498"/>
      <c r="E132" s="507" t="s">
        <v>182</v>
      </c>
      <c r="F132" s="508">
        <v>0</v>
      </c>
      <c r="G132" s="508">
        <v>0</v>
      </c>
      <c r="H132" s="509">
        <v>0</v>
      </c>
    </row>
    <row r="133" spans="1:8" ht="13.5">
      <c r="A133" s="505"/>
      <c r="B133" s="498"/>
      <c r="C133" s="498"/>
      <c r="E133" s="507" t="s">
        <v>183</v>
      </c>
      <c r="F133" s="510">
        <v>0</v>
      </c>
      <c r="G133" s="510">
        <v>0</v>
      </c>
      <c r="H133" s="511">
        <v>0</v>
      </c>
    </row>
    <row r="134" spans="1:8" ht="13.5">
      <c r="A134" s="505"/>
      <c r="B134" s="498"/>
      <c r="C134" s="498"/>
      <c r="E134" s="506" t="s">
        <v>24</v>
      </c>
      <c r="F134" s="422"/>
      <c r="G134" s="512"/>
      <c r="H134" s="513"/>
    </row>
    <row r="135" spans="1:8" ht="13.5">
      <c r="A135" s="505"/>
      <c r="B135" s="498"/>
      <c r="C135" s="498"/>
      <c r="E135" s="554"/>
      <c r="F135" s="395"/>
      <c r="G135" s="514"/>
      <c r="H135" s="396"/>
    </row>
    <row r="136" spans="1:8" ht="13.5">
      <c r="A136" s="505"/>
      <c r="B136" s="167" t="s">
        <v>481</v>
      </c>
      <c r="C136" s="498"/>
      <c r="D136" s="166" t="s">
        <v>482</v>
      </c>
      <c r="E136" s="506" t="s">
        <v>23</v>
      </c>
      <c r="F136" s="422">
        <f>'Uscite Gestionale'!D563</f>
        <v>0</v>
      </c>
      <c r="G136" s="422">
        <f>'Uscite Gestionale'!E563</f>
        <v>0</v>
      </c>
      <c r="H136" s="423">
        <f>'Uscite Gestionale'!F563</f>
        <v>0</v>
      </c>
    </row>
    <row r="137" spans="1:8" ht="13.5">
      <c r="A137" s="505"/>
      <c r="B137" s="498"/>
      <c r="C137" s="498"/>
      <c r="E137" s="507" t="s">
        <v>182</v>
      </c>
      <c r="F137" s="508">
        <v>0</v>
      </c>
      <c r="G137" s="508">
        <v>0</v>
      </c>
      <c r="H137" s="509">
        <v>0</v>
      </c>
    </row>
    <row r="138" spans="1:8" ht="13.5">
      <c r="A138" s="505"/>
      <c r="B138" s="498"/>
      <c r="C138" s="498"/>
      <c r="E138" s="507" t="s">
        <v>183</v>
      </c>
      <c r="F138" s="510">
        <v>0</v>
      </c>
      <c r="G138" s="510">
        <v>0</v>
      </c>
      <c r="H138" s="511">
        <v>0</v>
      </c>
    </row>
    <row r="139" spans="1:8" ht="13.5">
      <c r="A139" s="505"/>
      <c r="B139" s="498"/>
      <c r="C139" s="498"/>
      <c r="E139" s="506" t="s">
        <v>24</v>
      </c>
      <c r="F139" s="422"/>
      <c r="G139" s="512"/>
      <c r="H139" s="513"/>
    </row>
    <row r="140" spans="1:8" ht="13.5">
      <c r="A140" s="505"/>
      <c r="B140" s="498"/>
      <c r="C140" s="498"/>
      <c r="F140" s="483"/>
      <c r="G140" s="484"/>
      <c r="H140" s="527"/>
    </row>
    <row r="141" spans="1:8" ht="13.5">
      <c r="A141" s="505"/>
      <c r="B141" s="523" t="s">
        <v>464</v>
      </c>
      <c r="C141" s="498" t="s">
        <v>479</v>
      </c>
      <c r="D141" s="499" t="s">
        <v>489</v>
      </c>
      <c r="E141" s="523" t="s">
        <v>23</v>
      </c>
      <c r="F141" s="517">
        <f>F136+F131</f>
        <v>0</v>
      </c>
      <c r="G141" s="517">
        <f>G136+G131</f>
        <v>0</v>
      </c>
      <c r="H141" s="518">
        <f>H136+H131</f>
        <v>0</v>
      </c>
    </row>
    <row r="142" spans="1:8" ht="13.5">
      <c r="A142" s="505"/>
      <c r="B142" s="498"/>
      <c r="C142" s="498"/>
      <c r="E142" s="519" t="s">
        <v>182</v>
      </c>
      <c r="F142" s="520">
        <f>F137+F132</f>
        <v>0</v>
      </c>
      <c r="G142" s="520">
        <f>G137+G132</f>
        <v>0</v>
      </c>
      <c r="H142" s="521">
        <f>H137+H132</f>
        <v>0</v>
      </c>
    </row>
    <row r="143" spans="1:8" ht="13.5">
      <c r="A143" s="505"/>
      <c r="B143" s="498"/>
      <c r="C143" s="498"/>
      <c r="E143" s="535" t="s">
        <v>183</v>
      </c>
      <c r="F143" s="520">
        <f>F138+F133</f>
        <v>0</v>
      </c>
      <c r="G143" s="520">
        <f>G138+G133</f>
        <v>0</v>
      </c>
      <c r="H143" s="521">
        <f>+H133+H138</f>
        <v>0</v>
      </c>
    </row>
    <row r="144" spans="1:8" ht="13.5">
      <c r="A144" s="505"/>
      <c r="B144" s="498"/>
      <c r="C144" s="498"/>
      <c r="E144" s="523" t="s">
        <v>24</v>
      </c>
      <c r="F144" s="517">
        <f>F139+F134</f>
        <v>0</v>
      </c>
      <c r="G144" s="567"/>
      <c r="H144" s="568"/>
    </row>
    <row r="145" spans="1:8" ht="13.5">
      <c r="A145" s="505"/>
      <c r="B145" s="498"/>
      <c r="C145" s="498"/>
      <c r="E145" s="500"/>
      <c r="F145" s="501"/>
      <c r="G145" s="304"/>
      <c r="H145" s="515"/>
    </row>
    <row r="146" spans="1:8" ht="12.75" customHeight="1">
      <c r="A146" s="625"/>
      <c r="B146" s="625"/>
      <c r="C146" s="528"/>
      <c r="D146" s="529"/>
      <c r="E146" s="530"/>
      <c r="F146" s="560"/>
      <c r="G146" s="561"/>
      <c r="H146" s="562"/>
    </row>
    <row r="147" spans="1:8" ht="12.75" customHeight="1">
      <c r="A147" s="624" t="s">
        <v>490</v>
      </c>
      <c r="B147" s="624"/>
      <c r="C147" s="624"/>
      <c r="D147" s="519" t="s">
        <v>488</v>
      </c>
      <c r="E147" s="523" t="s">
        <v>23</v>
      </c>
      <c r="F147" s="517">
        <f>F141+F125</f>
        <v>0</v>
      </c>
      <c r="G147" s="517">
        <f>G141+G125</f>
        <v>0</v>
      </c>
      <c r="H147" s="518">
        <f>H141+H125</f>
        <v>0</v>
      </c>
    </row>
    <row r="148" spans="1:8" ht="13.5">
      <c r="A148" s="534"/>
      <c r="B148" s="563"/>
      <c r="C148" s="563"/>
      <c r="D148" s="519"/>
      <c r="E148" s="519" t="s">
        <v>182</v>
      </c>
      <c r="F148" s="520">
        <f>F126+F142</f>
        <v>0</v>
      </c>
      <c r="G148" s="520">
        <f>G142+G126</f>
        <v>0</v>
      </c>
      <c r="H148" s="521">
        <f>H142+H126</f>
        <v>0</v>
      </c>
    </row>
    <row r="149" spans="1:8" ht="13.5">
      <c r="A149" s="505"/>
      <c r="B149" s="498"/>
      <c r="C149" s="498"/>
      <c r="D149" s="499"/>
      <c r="E149" s="535" t="s">
        <v>183</v>
      </c>
      <c r="F149" s="520">
        <f>F127+F143</f>
        <v>0</v>
      </c>
      <c r="G149" s="520">
        <f>G127+G143</f>
        <v>0</v>
      </c>
      <c r="H149" s="521">
        <f>H127+H143</f>
        <v>0</v>
      </c>
    </row>
    <row r="150" spans="1:8" ht="13.5">
      <c r="A150" s="505"/>
      <c r="B150" s="498"/>
      <c r="C150" s="498"/>
      <c r="D150" s="499"/>
      <c r="E150" s="523" t="s">
        <v>24</v>
      </c>
      <c r="F150" s="517">
        <f>F144+F128</f>
        <v>15345.75</v>
      </c>
      <c r="G150" s="517"/>
      <c r="H150" s="518"/>
    </row>
    <row r="151" spans="1:8" ht="13.5">
      <c r="A151" s="536"/>
      <c r="B151" s="537"/>
      <c r="C151" s="537"/>
      <c r="D151" s="538"/>
      <c r="E151" s="564"/>
      <c r="F151" s="540"/>
      <c r="G151" s="565"/>
      <c r="H151" s="541"/>
    </row>
    <row r="152" spans="1:8" ht="13.5">
      <c r="A152" s="505"/>
      <c r="B152" s="498"/>
      <c r="C152" s="498"/>
      <c r="E152" s="500"/>
      <c r="F152" s="501"/>
      <c r="G152" s="304"/>
      <c r="H152" s="515"/>
    </row>
    <row r="153" spans="1:8" ht="13.5">
      <c r="A153" s="505"/>
      <c r="B153" s="498"/>
      <c r="C153" s="498"/>
      <c r="F153" s="501"/>
      <c r="G153" s="304"/>
      <c r="H153" s="515"/>
    </row>
    <row r="154" spans="1:8" ht="23.25" customHeight="1">
      <c r="A154" s="626" t="s">
        <v>456</v>
      </c>
      <c r="B154" s="626"/>
      <c r="C154" s="566" t="s">
        <v>491</v>
      </c>
      <c r="D154" s="543" t="s">
        <v>492</v>
      </c>
      <c r="E154" s="544"/>
      <c r="F154" s="545"/>
      <c r="G154" s="546"/>
      <c r="H154" s="547"/>
    </row>
    <row r="155" spans="1:8" ht="13.5">
      <c r="A155" s="505"/>
      <c r="B155" s="498"/>
      <c r="C155" s="498"/>
      <c r="F155" s="501"/>
      <c r="G155" s="304"/>
      <c r="H155" s="515"/>
    </row>
    <row r="156" spans="1:8" ht="13.5">
      <c r="A156" s="516">
        <v>6001</v>
      </c>
      <c r="B156" s="500" t="s">
        <v>460</v>
      </c>
      <c r="C156" s="498" t="s">
        <v>457</v>
      </c>
      <c r="D156" s="499" t="s">
        <v>493</v>
      </c>
      <c r="F156" s="501"/>
      <c r="G156" s="304"/>
      <c r="H156" s="515"/>
    </row>
    <row r="157" spans="1:8" ht="13.5">
      <c r="A157" s="505"/>
      <c r="B157" s="167" t="s">
        <v>462</v>
      </c>
      <c r="C157" s="498"/>
      <c r="D157" s="166" t="s">
        <v>463</v>
      </c>
      <c r="E157" s="506" t="s">
        <v>23</v>
      </c>
      <c r="F157" s="422">
        <f>'Uscite Gestionale'!D599</f>
        <v>0</v>
      </c>
      <c r="G157" s="422">
        <f>'Uscite Gestionale'!E599</f>
        <v>0</v>
      </c>
      <c r="H157" s="423">
        <f>'Uscite Gestionale'!F599</f>
        <v>0</v>
      </c>
    </row>
    <row r="158" spans="1:8" ht="13.5">
      <c r="A158" s="505"/>
      <c r="B158" s="498"/>
      <c r="C158" s="498"/>
      <c r="E158" s="507" t="s">
        <v>182</v>
      </c>
      <c r="F158" s="508">
        <v>0</v>
      </c>
      <c r="G158" s="508">
        <v>0</v>
      </c>
      <c r="H158" s="509">
        <v>0</v>
      </c>
    </row>
    <row r="159" spans="1:8" ht="13.5">
      <c r="A159" s="505"/>
      <c r="B159" s="498"/>
      <c r="C159" s="498"/>
      <c r="E159" s="507" t="s">
        <v>183</v>
      </c>
      <c r="F159" s="510">
        <v>0</v>
      </c>
      <c r="G159" s="510">
        <v>0</v>
      </c>
      <c r="H159" s="511">
        <v>0</v>
      </c>
    </row>
    <row r="160" spans="1:8" ht="13.5">
      <c r="A160" s="505"/>
      <c r="B160" s="498"/>
      <c r="C160" s="498"/>
      <c r="E160" s="506" t="s">
        <v>24</v>
      </c>
      <c r="F160" s="422">
        <f>'Uscite Gestionale'!D602</f>
        <v>0</v>
      </c>
      <c r="G160" s="512"/>
      <c r="H160" s="513"/>
    </row>
    <row r="161" spans="1:8" ht="13.5">
      <c r="A161" s="505"/>
      <c r="B161" s="498"/>
      <c r="C161" s="498"/>
      <c r="E161" s="554"/>
      <c r="F161" s="395"/>
      <c r="G161" s="514"/>
      <c r="H161" s="396"/>
    </row>
    <row r="162" spans="1:8" ht="27">
      <c r="A162" s="505"/>
      <c r="B162" s="167" t="s">
        <v>494</v>
      </c>
      <c r="C162" s="498"/>
      <c r="D162" s="166" t="s">
        <v>360</v>
      </c>
      <c r="E162" s="506" t="s">
        <v>23</v>
      </c>
      <c r="F162" s="422">
        <f>'Uscite Gestionale'!D603</f>
        <v>0</v>
      </c>
      <c r="G162" s="422">
        <f>'Uscite Gestionale'!E603</f>
        <v>0</v>
      </c>
      <c r="H162" s="423">
        <f>'Uscite Gestionale'!F603</f>
        <v>0</v>
      </c>
    </row>
    <row r="163" spans="1:8" ht="13.5">
      <c r="A163" s="505"/>
      <c r="B163" s="498"/>
      <c r="C163" s="498"/>
      <c r="E163" s="507" t="s">
        <v>182</v>
      </c>
      <c r="F163" s="508">
        <v>0</v>
      </c>
      <c r="G163" s="508">
        <v>0</v>
      </c>
      <c r="H163" s="509">
        <v>0</v>
      </c>
    </row>
    <row r="164" spans="1:8" ht="13.5">
      <c r="A164" s="505"/>
      <c r="B164" s="498"/>
      <c r="C164" s="498"/>
      <c r="E164" s="507" t="s">
        <v>183</v>
      </c>
      <c r="F164" s="510">
        <v>0</v>
      </c>
      <c r="G164" s="510">
        <v>0</v>
      </c>
      <c r="H164" s="511">
        <v>0</v>
      </c>
    </row>
    <row r="165" spans="1:8" ht="13.5">
      <c r="A165" s="505"/>
      <c r="B165" s="498"/>
      <c r="C165" s="498"/>
      <c r="E165" s="506" t="s">
        <v>24</v>
      </c>
      <c r="F165" s="422">
        <f>'Uscite Gestionale'!D606</f>
        <v>0</v>
      </c>
      <c r="G165" s="512"/>
      <c r="H165" s="513"/>
    </row>
    <row r="166" spans="1:8" ht="13.5">
      <c r="A166" s="505"/>
      <c r="B166" s="498"/>
      <c r="C166" s="498"/>
      <c r="E166" s="554"/>
      <c r="F166" s="395"/>
      <c r="G166" s="514"/>
      <c r="H166" s="396"/>
    </row>
    <row r="167" spans="1:8" ht="13.5">
      <c r="A167" s="505"/>
      <c r="B167" s="498"/>
      <c r="C167" s="498"/>
      <c r="F167" s="483"/>
      <c r="G167" s="484"/>
      <c r="H167" s="527"/>
    </row>
    <row r="168" spans="1:8" ht="13.5">
      <c r="A168" s="505"/>
      <c r="B168" s="523" t="s">
        <v>464</v>
      </c>
      <c r="C168" s="498" t="s">
        <v>457</v>
      </c>
      <c r="D168" s="499" t="s">
        <v>493</v>
      </c>
      <c r="E168" s="523" t="s">
        <v>23</v>
      </c>
      <c r="F168" s="517">
        <f>+F157+F162</f>
        <v>0</v>
      </c>
      <c r="G168" s="517">
        <f>+G157+G162</f>
        <v>0</v>
      </c>
      <c r="H168" s="518">
        <f>+H157+H162</f>
        <v>0</v>
      </c>
    </row>
    <row r="169" spans="1:8" ht="13.5">
      <c r="A169" s="505"/>
      <c r="B169" s="523"/>
      <c r="C169" s="498"/>
      <c r="D169" s="499"/>
      <c r="E169" s="519" t="s">
        <v>182</v>
      </c>
      <c r="F169" s="520">
        <f>+F158+F163</f>
        <v>0</v>
      </c>
      <c r="G169" s="520">
        <f>+G158+G163</f>
        <v>0</v>
      </c>
      <c r="H169" s="521">
        <f>+H158+H163</f>
        <v>0</v>
      </c>
    </row>
    <row r="170" spans="1:8" ht="13.5">
      <c r="A170" s="505"/>
      <c r="B170" s="498"/>
      <c r="C170" s="498"/>
      <c r="E170" s="535" t="s">
        <v>183</v>
      </c>
      <c r="F170" s="520">
        <f>+F159+F164</f>
        <v>0</v>
      </c>
      <c r="G170" s="520">
        <f>+G159+G164</f>
        <v>0</v>
      </c>
      <c r="H170" s="521">
        <f>+H159+H164</f>
        <v>0</v>
      </c>
    </row>
    <row r="171" spans="1:8" ht="13.5">
      <c r="A171" s="505"/>
      <c r="B171" s="498"/>
      <c r="C171" s="498"/>
      <c r="E171" s="523" t="s">
        <v>24</v>
      </c>
      <c r="F171" s="517">
        <f>+F160+F165</f>
        <v>0</v>
      </c>
      <c r="G171" s="517"/>
      <c r="H171" s="518"/>
    </row>
    <row r="172" spans="1:8" ht="13.5">
      <c r="A172" s="505"/>
      <c r="B172" s="498"/>
      <c r="C172" s="498"/>
      <c r="F172" s="501"/>
      <c r="G172" s="304"/>
      <c r="H172" s="515"/>
    </row>
    <row r="173" spans="1:8" ht="12.75" customHeight="1">
      <c r="A173" s="623"/>
      <c r="B173" s="623"/>
      <c r="C173" s="528"/>
      <c r="D173" s="529"/>
      <c r="E173" s="530"/>
      <c r="F173" s="560"/>
      <c r="G173" s="561"/>
      <c r="H173" s="562"/>
    </row>
    <row r="174" spans="1:8" ht="12.75" customHeight="1">
      <c r="A174" s="624" t="s">
        <v>495</v>
      </c>
      <c r="B174" s="624"/>
      <c r="C174" s="624"/>
      <c r="D174" s="519" t="s">
        <v>492</v>
      </c>
      <c r="E174" s="523" t="s">
        <v>23</v>
      </c>
      <c r="F174" s="517">
        <f>+F168</f>
        <v>0</v>
      </c>
      <c r="G174" s="517">
        <f>+G168</f>
        <v>0</v>
      </c>
      <c r="H174" s="518">
        <f>+H168</f>
        <v>0</v>
      </c>
    </row>
    <row r="175" spans="1:8" ht="13.5">
      <c r="A175" s="503"/>
      <c r="B175" s="569"/>
      <c r="C175" s="570"/>
      <c r="D175" s="499"/>
      <c r="E175" s="535" t="s">
        <v>182</v>
      </c>
      <c r="F175" s="520">
        <f>+F169</f>
        <v>0</v>
      </c>
      <c r="G175" s="520">
        <f>+G169</f>
        <v>0</v>
      </c>
      <c r="H175" s="521">
        <f>+H169</f>
        <v>0</v>
      </c>
    </row>
    <row r="176" spans="1:8" ht="13.5">
      <c r="A176" s="505"/>
      <c r="B176" s="498"/>
      <c r="C176" s="498"/>
      <c r="D176" s="499"/>
      <c r="E176" s="535" t="s">
        <v>183</v>
      </c>
      <c r="F176" s="520">
        <f>+F170</f>
        <v>0</v>
      </c>
      <c r="G176" s="520">
        <f>+G170</f>
        <v>0</v>
      </c>
      <c r="H176" s="521">
        <f>+H170</f>
        <v>0</v>
      </c>
    </row>
    <row r="177" spans="1:8" ht="13.5">
      <c r="A177" s="505"/>
      <c r="B177" s="498"/>
      <c r="C177" s="498"/>
      <c r="D177" s="499"/>
      <c r="E177" s="523" t="s">
        <v>24</v>
      </c>
      <c r="F177" s="517">
        <f>+F171</f>
        <v>0</v>
      </c>
      <c r="G177" s="517"/>
      <c r="H177" s="518"/>
    </row>
    <row r="178" spans="1:8" ht="13.5">
      <c r="A178" s="536"/>
      <c r="B178" s="537"/>
      <c r="C178" s="537"/>
      <c r="D178" s="538"/>
      <c r="E178" s="564"/>
      <c r="F178" s="540"/>
      <c r="G178" s="565"/>
      <c r="H178" s="541"/>
    </row>
    <row r="179" spans="1:8" ht="13.5">
      <c r="A179" s="505"/>
      <c r="B179" s="498"/>
      <c r="C179" s="498"/>
      <c r="F179" s="501"/>
      <c r="G179" s="304"/>
      <c r="H179" s="515"/>
    </row>
    <row r="180" spans="1:8" ht="21" customHeight="1">
      <c r="A180" s="626" t="s">
        <v>456</v>
      </c>
      <c r="B180" s="626"/>
      <c r="C180" s="566" t="s">
        <v>496</v>
      </c>
      <c r="D180" s="543" t="s">
        <v>497</v>
      </c>
      <c r="E180" s="544"/>
      <c r="F180" s="545"/>
      <c r="G180" s="546"/>
      <c r="H180" s="547"/>
    </row>
    <row r="181" spans="1:8" ht="13.5">
      <c r="A181" s="505"/>
      <c r="B181" s="498"/>
      <c r="C181" s="498"/>
      <c r="D181" s="499"/>
      <c r="E181" s="500"/>
      <c r="F181" s="501"/>
      <c r="G181" s="304"/>
      <c r="H181" s="515"/>
    </row>
    <row r="182" spans="1:8" ht="13.5">
      <c r="A182" s="516">
        <v>9901</v>
      </c>
      <c r="B182" s="500" t="s">
        <v>460</v>
      </c>
      <c r="C182" s="498" t="s">
        <v>457</v>
      </c>
      <c r="D182" s="499" t="s">
        <v>498</v>
      </c>
      <c r="F182" s="501"/>
      <c r="G182" s="304"/>
      <c r="H182" s="515"/>
    </row>
    <row r="183" spans="1:8" ht="24.75" customHeight="1">
      <c r="A183" s="388"/>
      <c r="B183" s="167" t="s">
        <v>499</v>
      </c>
      <c r="C183" s="498"/>
      <c r="D183" s="166" t="s">
        <v>500</v>
      </c>
      <c r="E183" s="506" t="s">
        <v>23</v>
      </c>
      <c r="F183" s="422">
        <f>'Uscite Gestionale'!D710</f>
        <v>0</v>
      </c>
      <c r="G183" s="422">
        <f>'Uscite Gestionale'!E710</f>
        <v>0</v>
      </c>
      <c r="H183" s="423">
        <f>'Uscite Gestionale'!F710</f>
        <v>0</v>
      </c>
    </row>
    <row r="184" spans="1:8" ht="13.5">
      <c r="A184" s="388"/>
      <c r="B184" s="498"/>
      <c r="C184" s="498"/>
      <c r="E184" s="507" t="s">
        <v>182</v>
      </c>
      <c r="F184" s="508">
        <v>0</v>
      </c>
      <c r="G184" s="508">
        <v>0</v>
      </c>
      <c r="H184" s="509">
        <v>0</v>
      </c>
    </row>
    <row r="185" spans="1:8" ht="13.5">
      <c r="A185" s="388"/>
      <c r="B185" s="498"/>
      <c r="C185" s="498"/>
      <c r="E185" s="507" t="s">
        <v>183</v>
      </c>
      <c r="F185" s="510">
        <v>0</v>
      </c>
      <c r="G185" s="510">
        <v>0</v>
      </c>
      <c r="H185" s="511">
        <v>0</v>
      </c>
    </row>
    <row r="186" spans="1:8" ht="13.5">
      <c r="A186" s="388"/>
      <c r="B186" s="498"/>
      <c r="C186" s="498"/>
      <c r="E186" s="506" t="s">
        <v>24</v>
      </c>
      <c r="F186" s="422">
        <f>'Uscite Gestionale'!D713</f>
        <v>0</v>
      </c>
      <c r="G186" s="512"/>
      <c r="H186" s="513"/>
    </row>
    <row r="187" spans="1:8" ht="13.5">
      <c r="A187" s="388"/>
      <c r="B187" s="498"/>
      <c r="C187" s="498"/>
      <c r="E187" s="554"/>
      <c r="F187" s="395"/>
      <c r="G187" s="514"/>
      <c r="H187" s="396"/>
    </row>
    <row r="188" spans="1:8" ht="13.5">
      <c r="A188" s="388"/>
      <c r="B188" s="523" t="s">
        <v>464</v>
      </c>
      <c r="C188" s="498" t="s">
        <v>457</v>
      </c>
      <c r="D188" s="499" t="s">
        <v>498</v>
      </c>
      <c r="E188" s="523" t="s">
        <v>23</v>
      </c>
      <c r="F188" s="517">
        <f>F183</f>
        <v>0</v>
      </c>
      <c r="G188" s="517">
        <f>G183</f>
        <v>0</v>
      </c>
      <c r="H188" s="518">
        <f>H183</f>
        <v>0</v>
      </c>
    </row>
    <row r="189" spans="1:8" ht="13.5">
      <c r="A189" s="388"/>
      <c r="B189" s="498"/>
      <c r="C189" s="498"/>
      <c r="E189" s="519" t="s">
        <v>182</v>
      </c>
      <c r="F189" s="571">
        <f>F184</f>
        <v>0</v>
      </c>
      <c r="G189" s="571">
        <f>G184</f>
        <v>0</v>
      </c>
      <c r="H189" s="572">
        <f>H184</f>
        <v>0</v>
      </c>
    </row>
    <row r="190" spans="1:8" ht="13.5">
      <c r="A190" s="388"/>
      <c r="B190" s="498"/>
      <c r="C190" s="498"/>
      <c r="E190" s="535" t="s">
        <v>183</v>
      </c>
      <c r="F190" s="571">
        <f>F185</f>
        <v>0</v>
      </c>
      <c r="G190" s="571">
        <f>G185</f>
        <v>0</v>
      </c>
      <c r="H190" s="572">
        <f>H185</f>
        <v>0</v>
      </c>
    </row>
    <row r="191" spans="1:8" s="301" customFormat="1" ht="13.5">
      <c r="A191" s="388"/>
      <c r="B191" s="367"/>
      <c r="C191" s="368"/>
      <c r="D191" s="166"/>
      <c r="E191" s="523" t="s">
        <v>24</v>
      </c>
      <c r="F191" s="567">
        <f>F186</f>
        <v>0</v>
      </c>
      <c r="G191" s="567"/>
      <c r="H191" s="568"/>
    </row>
    <row r="192" spans="1:8" s="301" customFormat="1" ht="13.5">
      <c r="A192" s="388"/>
      <c r="B192" s="367"/>
      <c r="C192" s="368"/>
      <c r="D192" s="166"/>
      <c r="E192" s="500"/>
      <c r="F192" s="483"/>
      <c r="G192" s="484"/>
      <c r="H192" s="527"/>
    </row>
    <row r="193" spans="1:8" ht="13.5">
      <c r="A193" s="388"/>
      <c r="F193" s="483"/>
      <c r="G193" s="484"/>
      <c r="H193" s="527"/>
    </row>
    <row r="194" spans="1:8" ht="12.75" customHeight="1">
      <c r="A194" s="623"/>
      <c r="B194" s="623"/>
      <c r="C194" s="528"/>
      <c r="D194" s="529"/>
      <c r="E194" s="530"/>
      <c r="F194" s="560"/>
      <c r="G194" s="561"/>
      <c r="H194" s="562"/>
    </row>
    <row r="195" spans="1:8" ht="12.75" customHeight="1">
      <c r="A195" s="624" t="s">
        <v>501</v>
      </c>
      <c r="B195" s="624"/>
      <c r="C195" s="624"/>
      <c r="D195" s="519" t="s">
        <v>497</v>
      </c>
      <c r="E195" s="523" t="s">
        <v>23</v>
      </c>
      <c r="F195" s="517">
        <f>+F188</f>
        <v>0</v>
      </c>
      <c r="G195" s="517">
        <f>+G188</f>
        <v>0</v>
      </c>
      <c r="H195" s="518">
        <f>+H188</f>
        <v>0</v>
      </c>
    </row>
    <row r="196" spans="1:8" ht="13.5">
      <c r="A196" s="388"/>
      <c r="B196" s="498"/>
      <c r="C196" s="498"/>
      <c r="E196" s="519" t="s">
        <v>182</v>
      </c>
      <c r="F196" s="571">
        <f>+F189</f>
        <v>0</v>
      </c>
      <c r="G196" s="571">
        <f>+G189</f>
        <v>0</v>
      </c>
      <c r="H196" s="572">
        <f>+H189</f>
        <v>0</v>
      </c>
    </row>
    <row r="197" spans="1:8" ht="13.5">
      <c r="A197" s="388"/>
      <c r="B197" s="498"/>
      <c r="C197" s="498"/>
      <c r="E197" s="535" t="s">
        <v>183</v>
      </c>
      <c r="F197" s="571">
        <f>+F190</f>
        <v>0</v>
      </c>
      <c r="G197" s="571">
        <f>+G190</f>
        <v>0</v>
      </c>
      <c r="H197" s="572">
        <f>+H190</f>
        <v>0</v>
      </c>
    </row>
    <row r="198" spans="1:8" ht="13.5">
      <c r="A198" s="505"/>
      <c r="B198" s="498"/>
      <c r="C198" s="498"/>
      <c r="D198" s="499"/>
      <c r="E198" s="523" t="s">
        <v>24</v>
      </c>
      <c r="F198" s="517">
        <f>+F191</f>
        <v>0</v>
      </c>
      <c r="G198" s="517"/>
      <c r="H198" s="518"/>
    </row>
    <row r="199" spans="1:8" ht="13.5">
      <c r="A199" s="382"/>
      <c r="B199" s="573"/>
      <c r="C199" s="573"/>
      <c r="D199" s="574"/>
      <c r="E199" s="575"/>
      <c r="F199" s="576"/>
      <c r="G199" s="577"/>
      <c r="H199" s="578"/>
    </row>
    <row r="200" spans="1:8" ht="12.75" customHeight="1">
      <c r="A200" s="624"/>
      <c r="B200" s="624"/>
      <c r="C200" s="498"/>
      <c r="D200" s="519"/>
      <c r="E200" s="500"/>
      <c r="F200" s="579"/>
      <c r="G200" s="310"/>
      <c r="H200" s="526"/>
    </row>
    <row r="201" spans="1:8" ht="12.75" customHeight="1">
      <c r="A201" s="624" t="s">
        <v>502</v>
      </c>
      <c r="B201" s="624"/>
      <c r="C201" s="624"/>
      <c r="D201" s="519"/>
      <c r="E201" s="523" t="s">
        <v>23</v>
      </c>
      <c r="F201" s="517">
        <f>+F65+F110+F147+F174+F195</f>
        <v>45662.41</v>
      </c>
      <c r="G201" s="517">
        <f>+G65+G110+G147+G174+G195</f>
        <v>0</v>
      </c>
      <c r="H201" s="518">
        <f>+H65+H110+H147+H174+H195</f>
        <v>0</v>
      </c>
    </row>
    <row r="202" spans="1:8" ht="13.5">
      <c r="A202" s="503"/>
      <c r="B202" s="569"/>
      <c r="C202" s="570"/>
      <c r="D202" s="519"/>
      <c r="E202" s="519" t="s">
        <v>182</v>
      </c>
      <c r="F202" s="520">
        <f>+F66+F111+F148+F175+F196</f>
        <v>0</v>
      </c>
      <c r="G202" s="520">
        <f>+G66+G111+G148+G175+G196</f>
        <v>0</v>
      </c>
      <c r="H202" s="521">
        <f>+H66+H111+H148+H175+H196</f>
        <v>0</v>
      </c>
    </row>
    <row r="203" spans="1:8" ht="13.5">
      <c r="A203" s="505"/>
      <c r="B203" s="498"/>
      <c r="C203" s="498"/>
      <c r="D203" s="499"/>
      <c r="E203" s="535" t="s">
        <v>183</v>
      </c>
      <c r="F203" s="520">
        <f>+F67+F112+F149+F176+F197</f>
        <v>0</v>
      </c>
      <c r="G203" s="520">
        <f>+G67+G112+G149+G176+G197</f>
        <v>0</v>
      </c>
      <c r="H203" s="521">
        <f>+H67+H112+H149+H176+H197</f>
        <v>0</v>
      </c>
    </row>
    <row r="204" spans="1:8" ht="13.5">
      <c r="A204" s="505"/>
      <c r="B204" s="498"/>
      <c r="C204" s="498"/>
      <c r="D204" s="499"/>
      <c r="E204" s="523" t="s">
        <v>24</v>
      </c>
      <c r="F204" s="517">
        <f>+F68+F113+F150+F177+F198</f>
        <v>266932.47</v>
      </c>
      <c r="G204" s="517"/>
      <c r="H204" s="518"/>
    </row>
    <row r="205" spans="1:8" ht="13.5">
      <c r="A205" s="382"/>
      <c r="B205" s="573"/>
      <c r="C205" s="573"/>
      <c r="D205" s="574"/>
      <c r="E205" s="575"/>
      <c r="F205" s="576"/>
      <c r="G205" s="577"/>
      <c r="H205" s="578"/>
    </row>
    <row r="206" spans="1:8" ht="12.75" customHeight="1">
      <c r="A206" s="624"/>
      <c r="B206" s="624"/>
      <c r="C206" s="498"/>
      <c r="D206" s="519"/>
      <c r="E206" s="500"/>
      <c r="F206" s="579"/>
      <c r="G206" s="310"/>
      <c r="H206" s="526"/>
    </row>
    <row r="207" spans="1:8" ht="12.75" customHeight="1">
      <c r="A207" s="624" t="s">
        <v>403</v>
      </c>
      <c r="B207" s="624"/>
      <c r="C207" s="624"/>
      <c r="D207" s="519"/>
      <c r="E207" s="580" t="s">
        <v>23</v>
      </c>
      <c r="F207" s="517">
        <f>+F201+F11</f>
        <v>45662.41</v>
      </c>
      <c r="G207" s="517">
        <f>+G201+G11</f>
        <v>0</v>
      </c>
      <c r="H207" s="518">
        <f>+H201+H11</f>
        <v>0</v>
      </c>
    </row>
    <row r="208" spans="1:8" ht="13.5">
      <c r="A208" s="505"/>
      <c r="B208" s="569"/>
      <c r="C208" s="570"/>
      <c r="D208" s="519"/>
      <c r="E208" s="519" t="s">
        <v>182</v>
      </c>
      <c r="F208" s="520">
        <f>+F202</f>
        <v>0</v>
      </c>
      <c r="G208" s="520">
        <f>+G202</f>
        <v>0</v>
      </c>
      <c r="H208" s="521">
        <f>+H202</f>
        <v>0</v>
      </c>
    </row>
    <row r="209" spans="1:8" ht="13.5">
      <c r="A209" s="505"/>
      <c r="B209" s="498"/>
      <c r="C209" s="498"/>
      <c r="D209" s="499"/>
      <c r="E209" s="581" t="s">
        <v>183</v>
      </c>
      <c r="F209" s="520">
        <f>+F203</f>
        <v>0</v>
      </c>
      <c r="G209" s="520">
        <f>+G203</f>
        <v>0</v>
      </c>
      <c r="H209" s="521">
        <f>+H203</f>
        <v>0</v>
      </c>
    </row>
    <row r="210" spans="1:8" ht="13.5">
      <c r="A210" s="505"/>
      <c r="B210" s="498"/>
      <c r="C210" s="498"/>
      <c r="D210" s="499"/>
      <c r="E210" s="523" t="s">
        <v>24</v>
      </c>
      <c r="F210" s="517">
        <f>+F204</f>
        <v>266932.47</v>
      </c>
      <c r="G210" s="517"/>
      <c r="H210" s="518"/>
    </row>
    <row r="211" spans="1:8" ht="12.75" customHeight="1">
      <c r="A211" s="627"/>
      <c r="B211" s="627"/>
      <c r="C211" s="573"/>
      <c r="D211" s="582"/>
      <c r="E211" s="574"/>
      <c r="F211" s="576"/>
      <c r="G211" s="583"/>
      <c r="H211" s="584"/>
    </row>
    <row r="213" spans="1:8" ht="27.75" customHeight="1">
      <c r="A213" s="628"/>
      <c r="B213" s="628"/>
      <c r="C213" s="628"/>
      <c r="D213" s="628"/>
      <c r="E213" s="628"/>
      <c r="F213" s="628"/>
      <c r="G213" s="628"/>
      <c r="H213" s="628"/>
    </row>
    <row r="214" spans="1:8" s="585" customFormat="1" ht="27" customHeight="1">
      <c r="A214" s="629"/>
      <c r="B214" s="629"/>
      <c r="C214" s="629"/>
      <c r="D214" s="629"/>
      <c r="E214" s="629"/>
      <c r="F214" s="629"/>
      <c r="G214" s="629"/>
      <c r="H214" s="629"/>
    </row>
  </sheetData>
  <sheetProtection selectLockedCells="1" selectUnlockedCells="1"/>
  <mergeCells count="33">
    <mergeCell ref="A206:B206"/>
    <mergeCell ref="A207:C207"/>
    <mergeCell ref="A211:B211"/>
    <mergeCell ref="A213:H213"/>
    <mergeCell ref="A214:H214"/>
    <mergeCell ref="A174:C174"/>
    <mergeCell ref="A180:B180"/>
    <mergeCell ref="A194:B194"/>
    <mergeCell ref="A195:C195"/>
    <mergeCell ref="A200:B200"/>
    <mergeCell ref="A201:C201"/>
    <mergeCell ref="A110:C110"/>
    <mergeCell ref="A117:B117"/>
    <mergeCell ref="A146:B146"/>
    <mergeCell ref="A147:C147"/>
    <mergeCell ref="A154:B154"/>
    <mergeCell ref="A173:B173"/>
    <mergeCell ref="H8:H9"/>
    <mergeCell ref="A13:B13"/>
    <mergeCell ref="A64:B64"/>
    <mergeCell ref="A65:C65"/>
    <mergeCell ref="A72:B72"/>
    <mergeCell ref="A109:B109"/>
    <mergeCell ref="A1:H1"/>
    <mergeCell ref="A3:H3"/>
    <mergeCell ref="A4:H4"/>
    <mergeCell ref="A6:C9"/>
    <mergeCell ref="D6:D9"/>
    <mergeCell ref="E6:E9"/>
    <mergeCell ref="F6:H6"/>
    <mergeCell ref="F7:H7"/>
    <mergeCell ref="F8:F9"/>
    <mergeCell ref="G8:G9"/>
  </mergeCells>
  <printOptions/>
  <pageMargins left="0.21180555555555555" right="0.26458333333333334" top="1.0527777777777778" bottom="1.0527777777777778" header="0.7875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  <rowBreaks count="2" manualBreakCount="2">
    <brk id="114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segretario</cp:lastModifiedBy>
  <dcterms:modified xsi:type="dcterms:W3CDTF">2018-06-27T14:32:57Z</dcterms:modified>
  <cp:category/>
  <cp:version/>
  <cp:contentType/>
  <cp:contentStatus/>
</cp:coreProperties>
</file>