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azione liceo linguistico\rendiconto 2021\prospetti contabili\"/>
    </mc:Choice>
  </mc:AlternateContent>
  <xr:revisionPtr revIDLastSave="0" documentId="13_ncr:1_{B6D3F014-5E26-42AF-8A42-DDDDBCA53350}" xr6:coauthVersionLast="47" xr6:coauthVersionMax="47" xr10:uidLastSave="{00000000-0000-0000-0000-000000000000}"/>
  <bookViews>
    <workbookView xWindow="-108" yWindow="-108" windowWidth="23256" windowHeight="12456" tabRatio="955" xr2:uid="{00000000-000D-0000-FFFF-FFFF00000000}"/>
  </bookViews>
  <sheets>
    <sheet name="All a2) Elenco vinc" sheetId="6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5" i="63" l="1"/>
  <c r="L15" i="63" l="1"/>
  <c r="M27" i="63"/>
  <c r="M28" i="63"/>
  <c r="M29" i="63"/>
  <c r="M30" i="63"/>
  <c r="L27" i="63"/>
  <c r="L28" i="63"/>
  <c r="L29" i="63"/>
  <c r="L30" i="63"/>
  <c r="M14" i="63"/>
  <c r="L14" i="63"/>
  <c r="F35" i="63"/>
  <c r="G35" i="63"/>
  <c r="M16" i="63" l="1"/>
  <c r="M17" i="63"/>
  <c r="M18" i="63"/>
  <c r="M19" i="63"/>
  <c r="M20" i="63"/>
  <c r="M21" i="63"/>
  <c r="M22" i="63"/>
  <c r="L16" i="63"/>
  <c r="L17" i="63"/>
  <c r="L18" i="63"/>
  <c r="L19" i="63"/>
  <c r="L20" i="63"/>
  <c r="L21" i="63"/>
  <c r="L22" i="63"/>
  <c r="M23" i="63"/>
  <c r="M24" i="63"/>
  <c r="M25" i="63"/>
  <c r="M26" i="63"/>
  <c r="M31" i="63"/>
  <c r="M32" i="63"/>
  <c r="L23" i="63"/>
  <c r="L24" i="63"/>
  <c r="L25" i="63"/>
  <c r="L26" i="63"/>
  <c r="L31" i="63"/>
  <c r="L32" i="63"/>
  <c r="M38" i="63" l="1"/>
  <c r="L38" i="63"/>
  <c r="M39" i="63"/>
  <c r="M40" i="63"/>
  <c r="L39" i="63"/>
  <c r="L40" i="63"/>
  <c r="M63" i="63" l="1"/>
  <c r="L63" i="63"/>
  <c r="F56" i="63"/>
  <c r="J55" i="63"/>
  <c r="I55" i="63"/>
  <c r="H55" i="63"/>
  <c r="G55" i="63"/>
  <c r="E55" i="63"/>
  <c r="E56" i="63" s="1"/>
  <c r="M54" i="63"/>
  <c r="L54" i="63"/>
  <c r="M53" i="63"/>
  <c r="L53" i="63"/>
  <c r="M52" i="63"/>
  <c r="L52" i="63"/>
  <c r="M51" i="63"/>
  <c r="L51" i="63"/>
  <c r="J49" i="63"/>
  <c r="I49" i="63"/>
  <c r="H49" i="63"/>
  <c r="G49" i="63"/>
  <c r="E49" i="63"/>
  <c r="M48" i="63"/>
  <c r="L48" i="63"/>
  <c r="M47" i="63"/>
  <c r="L47" i="63"/>
  <c r="M46" i="63"/>
  <c r="L46" i="63"/>
  <c r="M45" i="63"/>
  <c r="L45" i="63"/>
  <c r="J43" i="63"/>
  <c r="I43" i="63"/>
  <c r="H43" i="63"/>
  <c r="G43" i="63"/>
  <c r="E43" i="63"/>
  <c r="M42" i="63"/>
  <c r="L42" i="63"/>
  <c r="M41" i="63"/>
  <c r="L41" i="63"/>
  <c r="M37" i="63"/>
  <c r="L37" i="63"/>
  <c r="J35" i="63"/>
  <c r="I35" i="63"/>
  <c r="H35" i="63"/>
  <c r="M34" i="63"/>
  <c r="L34" i="63"/>
  <c r="M33" i="63"/>
  <c r="L33" i="63"/>
  <c r="M15" i="63"/>
  <c r="M13" i="63"/>
  <c r="L13" i="63"/>
  <c r="J11" i="63"/>
  <c r="I11" i="63"/>
  <c r="H11" i="63"/>
  <c r="G11" i="63"/>
  <c r="E11" i="63"/>
  <c r="M10" i="63"/>
  <c r="L10" i="63"/>
  <c r="M9" i="63"/>
  <c r="L9" i="63"/>
  <c r="M8" i="63"/>
  <c r="L8" i="63"/>
  <c r="M7" i="63"/>
  <c r="L7" i="63"/>
  <c r="H56" i="63" l="1"/>
  <c r="L43" i="63"/>
  <c r="L66" i="63" s="1"/>
  <c r="L11" i="63"/>
  <c r="L64" i="63" s="1"/>
  <c r="L35" i="63"/>
  <c r="L65" i="63" s="1"/>
  <c r="M43" i="63"/>
  <c r="M66" i="63" s="1"/>
  <c r="M55" i="63"/>
  <c r="M68" i="63" s="1"/>
  <c r="G56" i="63"/>
  <c r="I56" i="63"/>
  <c r="L55" i="63"/>
  <c r="L68" i="63" s="1"/>
  <c r="M35" i="63"/>
  <c r="M65" i="63" s="1"/>
  <c r="J56" i="63"/>
  <c r="M11" i="63"/>
  <c r="M64" i="63" s="1"/>
  <c r="L49" i="63"/>
  <c r="L67" i="63" s="1"/>
  <c r="M49" i="63"/>
  <c r="M67" i="63" s="1"/>
  <c r="L56" i="63" l="1"/>
  <c r="L69" i="63"/>
  <c r="M69" i="63"/>
  <c r="M56" i="63"/>
</calcChain>
</file>

<file path=xl/sharedStrings.xml><?xml version="1.0" encoding="utf-8"?>
<sst xmlns="http://schemas.openxmlformats.org/spreadsheetml/2006/main" count="104" uniqueCount="80">
  <si>
    <t>Risorse vinc.  nel risultato di amministrazione
al 1/1/2021</t>
  </si>
  <si>
    <t>Risorse vincolate applicate al bilancio
dell'esercizio 2021</t>
  </si>
  <si>
    <t>Entrate vincolate accertate nell'esercizio 2021</t>
  </si>
  <si>
    <t>Impegni eserc. 2021 finanziati da entrate vincolate accertate nell'esercizio o da quote vincolate del risultato di amministrazione</t>
  </si>
  <si>
    <t>Fondo plur. vinc.  al 31/12/2021 finanziato da entrate vincolate accertate nell'esercizio o da quote vincolate del risultato di amministrazione</t>
  </si>
  <si>
    <r>
      <t>Cancellazione di residui attivi vincolati</t>
    </r>
    <r>
      <rPr>
        <b/>
        <sz val="11"/>
        <color indexed="8"/>
        <rFont val="Times New Roman"/>
        <family val="1"/>
      </rPr>
      <t xml:space="preserve"> o eliminazione del vincolo su quote del risultato di amministrazione (+) e cancellazione di residui passivi finanziati da risorse vincolate (-) (gestione dei residui):</t>
    </r>
  </si>
  <si>
    <t>Cancellazione nell'esercizio 2021 di impegni finanziati dal fondo pluriennale vincolato dopo l'approvazione del rendiconto dell'esercizio 2020 non reimpegnati nell'esercizio 2021</t>
  </si>
  <si>
    <t>Risorse vincolate nel bilancio al 31/12/2021</t>
  </si>
  <si>
    <t>Risorse vincolate nel risultato di amministrazione al 31/12/2021</t>
  </si>
  <si>
    <t>(c)</t>
  </si>
  <si>
    <t>Allegato a/2)  Risultato di amministrazione - quote vincolate</t>
  </si>
  <si>
    <t>Cap.  di entrata</t>
  </si>
  <si>
    <t>Descr.</t>
  </si>
  <si>
    <t>Capitolo di spesa correlato</t>
  </si>
  <si>
    <t xml:space="preserve">g) </t>
  </si>
  <si>
    <t>(h)=(b)+(c)-(d)-(e)+(g)</t>
  </si>
  <si>
    <t>Vincoli derivanti dalla legge</t>
  </si>
  <si>
    <t>Vincoli derivanti da Trasferimenti</t>
  </si>
  <si>
    <t>Vincoli derivanti da finanziamenti</t>
  </si>
  <si>
    <t>Vincoli formalmente attribuiti dall'ente</t>
  </si>
  <si>
    <t>Altri vincoli</t>
  </si>
  <si>
    <t>(i)=(a) +(c)         -( d)-(e)-(f)+(g)</t>
  </si>
  <si>
    <t>Totale vincoli derivanti dalla legge (l/1)</t>
  </si>
  <si>
    <t>Totale vincoli derivanti da trasferimenti (l/2)</t>
  </si>
  <si>
    <t>Totale vincoli derivanti da finanziamenti (l/3)</t>
  </si>
  <si>
    <t>Totale vincoli formalmente attribuiti dall'ente (l/4)</t>
  </si>
  <si>
    <t>Totale altri vincoli  (l/5)</t>
  </si>
  <si>
    <r>
      <t>Totale risorse vincolate</t>
    </r>
    <r>
      <rPr>
        <b/>
        <vertAlign val="superscript"/>
        <sz val="12"/>
        <color indexed="8"/>
        <rFont val="Times New Roman"/>
        <family val="1"/>
      </rPr>
      <t xml:space="preserve"> </t>
    </r>
    <r>
      <rPr>
        <b/>
        <sz val="12"/>
        <color indexed="8"/>
        <rFont val="Times New Roman"/>
        <family val="1"/>
      </rPr>
      <t xml:space="preserve"> (l=l/1+l/2+l/3+l/4+l/5)</t>
    </r>
  </si>
  <si>
    <t>Totale quote accantonate riguardanti le risorse vincolate da legge (m/1)</t>
  </si>
  <si>
    <t>Totale quote accantonate riguardanti le risorse vincolate da trasferimenti (m/2)</t>
  </si>
  <si>
    <t>Totale quote accantonate riguardanti le risorse vincolate da finanziamenti (m/3)</t>
  </si>
  <si>
    <t>Totale quote accantonate riguardanti le risorse vincolate dall'ente  (m/4)</t>
  </si>
  <si>
    <t>Totale quote accantonate riguardanti le risorse vincolate da altro (m/5)</t>
  </si>
  <si>
    <t>Totale quote accantonate riguardanti le risorse vincolate  (m=m/1+m/2+m/3+m/4+m/5))</t>
  </si>
  <si>
    <t>Totale risorse vincolate da legge al netto  di quelle che sono state oggetto di accantonamenti (n/1=l/1-m/1)</t>
  </si>
  <si>
    <t>Totale risorse vincolate da trasferimenti al netto di quelle che sono state oggetto di accantonamenti (n/2=l/2-m/2)</t>
  </si>
  <si>
    <t>Totale risorse vincolate da finanziamenti al netto di quelle che sono state oggetto di accantonamenti (n/3=l/3-m/3)</t>
  </si>
  <si>
    <t>Totale risorse vincolate dall'Ente al netto di quelle che sono state oggetto di accantonamenti (n/4=l/4-m/4)</t>
  </si>
  <si>
    <t>Totale risorse vincolate da altro al netto di quelle che sono state oggetto di accantonamenti (n/5=l/5-m5)</t>
  </si>
  <si>
    <t>Totale risorse vincolate al netto di quelle che sono state oggetto di accantonamenti (n=l-m)</t>
  </si>
  <si>
    <t>(a)</t>
  </si>
  <si>
    <t>(b)</t>
  </si>
  <si>
    <t>(d)</t>
  </si>
  <si>
    <t>(e)</t>
  </si>
  <si>
    <t>(f)</t>
  </si>
  <si>
    <t xml:space="preserve">ELENCO ANALITICO DELLE RISORSE VINCOLATE  NEL RISULTATO DI AMMINISTRAZIONE </t>
  </si>
  <si>
    <t>FONDO SOCIALE EUROPEO INDIRE PROGETTO ETWINNING</t>
  </si>
  <si>
    <t>FONDO PER LA QUALITA' DEL SISTEMA EDUCATIVO PROVINCIALE</t>
  </si>
  <si>
    <t>E211100</t>
  </si>
  <si>
    <t>E211200</t>
  </si>
  <si>
    <t>E211210</t>
  </si>
  <si>
    <t>TRASFERIMENTI DA PAT FONDI PROVINCIALI STRAORDINARI</t>
  </si>
  <si>
    <t>TRASFERIMENTI CORRENTI DA AMMINISTRAZIONI CENTRALI</t>
  </si>
  <si>
    <t>TRASFERIMENTI DA PAT FONDI PROVINCIALI ORDINARI</t>
  </si>
  <si>
    <t>FONDI PER L'ASSISTENZA AD ALUNNI CON BISOGNI EDUCATIVI SPECIALI</t>
  </si>
  <si>
    <t>FINANZIAMENTO STRAORDINARIO PROVINCIA AUTONOMA DI TRENTO PER ACQUISTO AUSILI DIDATTICI PER STUDENTE BES</t>
  </si>
  <si>
    <t>ASSEGNAZIONE STRAORDINARIA PAT PER INTRODUZIONE DELLA CERTIFICAZIONE LINGUISTICA TEDESCA DI PRIMO LIVELLO - DSD 1</t>
  </si>
  <si>
    <t>CONTRIBUTI STRAORDINARI PAT PER PROGETTO TRENTINO - TIROLO</t>
  </si>
  <si>
    <t>ASSEGNAZIONE PROVINCIALE STRAORDINARIA PER STUDENTI MERITEVOLI</t>
  </si>
  <si>
    <t>CONTRIBUTI PROVINCIALI PROGETTO CYBERBULLISMO</t>
  </si>
  <si>
    <t>CONTRIBUTO MINISTERO DELLA CULTURA A VALERE SUL DECRETO SOSTEGNI PER LE BIBLIOTECHE APERTE AL PUBBLICO</t>
  </si>
  <si>
    <t>FINANZIAMENTI REGIONE TRENTINO ALTO ADIGE PER SOGGIORNI E PROGETTI DI SCAMBIO ALL'ESTERO 2017 e 2018</t>
  </si>
  <si>
    <t>E211240</t>
  </si>
  <si>
    <t>TRASFERIMENTI DA REGIONE TRENTINO ALTO ADIGE</t>
  </si>
  <si>
    <t>E211250</t>
  </si>
  <si>
    <t>FINANZIAMENTO COMUNE DI TRENTO PER PROGETTO PARTECIPAZIONE LAB 2.0 2020</t>
  </si>
  <si>
    <t>FINANZIAMENTO COMUNE DI TRENTO PER PROGETTO PARTECIPAZIONE LAB 2.0 2021</t>
  </si>
  <si>
    <t>TRASFERIMENTI DA ENTI LOCALI</t>
  </si>
  <si>
    <t>E214100</t>
  </si>
  <si>
    <t>CONTRIBUTO FONDAZIONE CARITRO PER PROGETTO MUSICA ALL'OPERA</t>
  </si>
  <si>
    <t>ALTRI TRASFERIMENTI DA ISTITUZIONI CULTURALI E SOCIALI</t>
  </si>
  <si>
    <t>E212100</t>
  </si>
  <si>
    <t>TRASFERIMENTI DA FAMIGLIE E PRIVATI</t>
  </si>
  <si>
    <t>CONTRIBUTI DELLE FAMIGLIE</t>
  </si>
  <si>
    <t>E421120</t>
  </si>
  <si>
    <t>CONTIBUTI PER INVESTIMENTI DA PAT -FONDI PROVINCIALI STRAORDINARI</t>
  </si>
  <si>
    <t>CONTRIBUTI STRAORDINARI CONTO CAPITALE PROVINCIA AUTONOMA DI TRENTO PER EMERGENZA COVID 19</t>
  </si>
  <si>
    <t>CONTRIBUTI STRAORDINARI C/CAPITALE PROVINCIA AUTONOMA DI TRENTO NON RICONDUCIBILI ALLE ASSEGNAZIONI ORDINARIE</t>
  </si>
  <si>
    <t>CONTRIBUTI STRAORDINARI CONTO CAPITALE PER MANUTENZIONI DI UNA CERTA RILEVANZA</t>
  </si>
  <si>
    <t>CONTRIBUTI STRAORDINARI C/CAPITALE PROVINCIA AUTONOMA DI TRENTO NON RICONDUCIBILI ALLE ASSEGNAZIONI ORDINARIE PER ACQUISTI DI BENI IN CONTO CAPITALE PER IL POTENZIAMENTO DELLA DIDATTICA LABORATORIALE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</si>
</sst>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_-[$€-2]\ * #,##0.00_-;\-[$€-2]\ * #,##0.00_-;_-[$€-2]\ * &quot;-&quot;??_-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imes New Roman"/>
      <family val="1"/>
    </font>
    <font>
      <b/>
      <sz val="14"/>
      <name val="Calibri"/>
      <family val="2"/>
    </font>
    <font>
      <b/>
      <sz val="18"/>
      <name val="Calibri"/>
      <family val="2"/>
    </font>
    <font>
      <b/>
      <sz val="11"/>
      <name val="Times New Roman"/>
      <family val="1"/>
    </font>
    <font>
      <b/>
      <sz val="12"/>
      <color indexed="8"/>
      <name val="Times New Roman"/>
      <family val="1"/>
    </font>
    <font>
      <b/>
      <vertAlign val="superscript"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u/>
      <sz val="12"/>
      <color indexed="8"/>
      <name val="Times New Roman"/>
      <family val="1"/>
    </font>
    <font>
      <b/>
      <u/>
      <sz val="11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8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</borders>
  <cellStyleXfs count="10">
    <xf numFmtId="0" fontId="0" fillId="0" borderId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2" fillId="0" borderId="0"/>
    <xf numFmtId="0" fontId="1" fillId="0" borderId="0"/>
    <xf numFmtId="0" fontId="19" fillId="0" borderId="0"/>
    <xf numFmtId="0" fontId="1" fillId="0" borderId="0"/>
    <xf numFmtId="0" fontId="19" fillId="0" borderId="0"/>
  </cellStyleXfs>
  <cellXfs count="87">
    <xf numFmtId="0" fontId="0" fillId="0" borderId="0" xfId="0"/>
    <xf numFmtId="0" fontId="12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5" fillId="0" borderId="8" xfId="0" applyFont="1" applyBorder="1" applyAlignment="1">
      <alignment horizontal="center" vertical="center"/>
    </xf>
    <xf numFmtId="0" fontId="16" fillId="0" borderId="5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1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9" xfId="0" applyFont="1" applyBorder="1" applyAlignment="1">
      <alignment horizontal="left" vertical="center"/>
    </xf>
    <xf numFmtId="0" fontId="11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7" fillId="0" borderId="0" xfId="0" applyFont="1"/>
    <xf numFmtId="0" fontId="12" fillId="0" borderId="0" xfId="0" quotePrefix="1" applyFont="1" applyAlignment="1">
      <alignment horizontal="left" vertical="center"/>
    </xf>
    <xf numFmtId="0" fontId="15" fillId="0" borderId="8" xfId="0" applyFont="1" applyBorder="1" applyAlignment="1">
      <alignment horizontal="center" vertical="center" wrapText="1"/>
    </xf>
    <xf numFmtId="0" fontId="11" fillId="0" borderId="15" xfId="0" applyFont="1" applyBorder="1" applyAlignment="1">
      <alignment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vertical="center"/>
    </xf>
    <xf numFmtId="0" fontId="11" fillId="0" borderId="18" xfId="0" applyFont="1" applyBorder="1" applyAlignment="1">
      <alignment vertical="center"/>
    </xf>
    <xf numFmtId="0" fontId="11" fillId="0" borderId="18" xfId="0" applyFont="1" applyBorder="1" applyAlignment="1">
      <alignment horizontal="left" vertic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vertical="center"/>
    </xf>
    <xf numFmtId="0" fontId="11" fillId="0" borderId="26" xfId="0" applyFont="1" applyBorder="1" applyAlignment="1">
      <alignment vertical="center"/>
    </xf>
    <xf numFmtId="0" fontId="11" fillId="0" borderId="27" xfId="0" applyFont="1" applyBorder="1" applyAlignment="1">
      <alignment vertical="center"/>
    </xf>
    <xf numFmtId="0" fontId="11" fillId="0" borderId="28" xfId="0" applyFont="1" applyBorder="1" applyAlignment="1">
      <alignment vertical="center"/>
    </xf>
    <xf numFmtId="0" fontId="11" fillId="0" borderId="29" xfId="0" applyFont="1" applyBorder="1" applyAlignment="1">
      <alignment vertical="center"/>
    </xf>
    <xf numFmtId="0" fontId="11" fillId="0" borderId="30" xfId="0" applyFont="1" applyBorder="1" applyAlignment="1">
      <alignment vertical="center"/>
    </xf>
    <xf numFmtId="0" fontId="0" fillId="0" borderId="0" xfId="0" applyFill="1"/>
    <xf numFmtId="0" fontId="5" fillId="0" borderId="31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0" fontId="20" fillId="0" borderId="40" xfId="0" applyFont="1" applyBorder="1" applyAlignment="1">
      <alignment horizontal="left" vertical="center" wrapText="1"/>
    </xf>
    <xf numFmtId="44" fontId="11" fillId="0" borderId="3" xfId="0" applyNumberFormat="1" applyFont="1" applyBorder="1" applyAlignment="1">
      <alignment horizontal="center" vertical="center"/>
    </xf>
    <xf numFmtId="44" fontId="12" fillId="0" borderId="14" xfId="0" applyNumberFormat="1" applyFont="1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44" fontId="11" fillId="0" borderId="4" xfId="0" applyNumberFormat="1" applyFont="1" applyBorder="1" applyAlignment="1">
      <alignment horizontal="center" vertical="center"/>
    </xf>
    <xf numFmtId="0" fontId="11" fillId="0" borderId="32" xfId="0" applyFont="1" applyBorder="1" applyAlignment="1">
      <alignment horizontal="left" vertical="center" wrapText="1"/>
    </xf>
    <xf numFmtId="0" fontId="11" fillId="0" borderId="33" xfId="0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 wrapText="1"/>
    </xf>
    <xf numFmtId="0" fontId="14" fillId="0" borderId="0" xfId="0" applyFont="1" applyFill="1" applyAlignment="1">
      <alignment horizontal="justify" vertical="center" wrapText="1"/>
    </xf>
    <xf numFmtId="0" fontId="11" fillId="0" borderId="28" xfId="0" applyFont="1" applyBorder="1" applyAlignment="1">
      <alignment horizontal="left" vertical="center" wrapText="1"/>
    </xf>
    <xf numFmtId="0" fontId="11" fillId="0" borderId="29" xfId="0" applyFont="1" applyBorder="1" applyAlignment="1">
      <alignment horizontal="left" vertical="center" wrapText="1"/>
    </xf>
    <xf numFmtId="0" fontId="11" fillId="0" borderId="30" xfId="0" applyFont="1" applyBorder="1" applyAlignment="1">
      <alignment horizontal="left" vertical="center" wrapText="1"/>
    </xf>
    <xf numFmtId="0" fontId="12" fillId="0" borderId="35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37" xfId="0" applyFont="1" applyBorder="1" applyAlignment="1">
      <alignment horizontal="left" vertical="center" wrapText="1"/>
    </xf>
    <xf numFmtId="0" fontId="11" fillId="0" borderId="32" xfId="0" applyFont="1" applyBorder="1" applyAlignment="1">
      <alignment vertical="center"/>
    </xf>
    <xf numFmtId="0" fontId="11" fillId="0" borderId="33" xfId="0" applyFont="1" applyBorder="1" applyAlignment="1">
      <alignment vertical="center"/>
    </xf>
    <xf numFmtId="0" fontId="11" fillId="0" borderId="34" xfId="0" applyFont="1" applyBorder="1" applyAlignment="1">
      <alignment vertical="center"/>
    </xf>
    <xf numFmtId="0" fontId="11" fillId="0" borderId="38" xfId="0" applyFont="1" applyBorder="1" applyAlignment="1">
      <alignment horizontal="left" vertical="center" wrapText="1"/>
    </xf>
    <xf numFmtId="0" fontId="11" fillId="0" borderId="26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2" fillId="0" borderId="35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2" fillId="0" borderId="36" xfId="0" applyFont="1" applyBorder="1" applyAlignment="1">
      <alignment horizontal="left" vertical="center"/>
    </xf>
  </cellXfs>
  <cellStyles count="10">
    <cellStyle name="Euro" xfId="1" xr:uid="{00000000-0005-0000-0000-000000000000}"/>
    <cellStyle name="Migliaia [0] 2" xfId="2" xr:uid="{00000000-0005-0000-0000-000001000000}"/>
    <cellStyle name="Migliaia 2" xfId="3" xr:uid="{00000000-0005-0000-0000-000002000000}"/>
    <cellStyle name="Migliaia 4" xfId="4" xr:uid="{00000000-0005-0000-0000-000003000000}"/>
    <cellStyle name="Normale" xfId="0" builtinId="0"/>
    <cellStyle name="Normale 2" xfId="5" xr:uid="{00000000-0005-0000-0000-000005000000}"/>
    <cellStyle name="Normale 3" xfId="6" xr:uid="{00000000-0005-0000-0000-000006000000}"/>
    <cellStyle name="Normale 3 3" xfId="7" xr:uid="{00000000-0005-0000-0000-000007000000}"/>
    <cellStyle name="Normale 4" xfId="8" xr:uid="{00000000-0005-0000-0000-000008000000}"/>
    <cellStyle name="Normale 5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2"/>
  <sheetViews>
    <sheetView tabSelected="1" topLeftCell="D46" zoomScale="80" zoomScaleNormal="80" workbookViewId="0">
      <selection activeCell="M28" sqref="M28"/>
    </sheetView>
  </sheetViews>
  <sheetFormatPr defaultColWidth="9.109375" defaultRowHeight="14.4" x14ac:dyDescent="0.3"/>
  <cols>
    <col min="2" max="2" width="43" customWidth="1"/>
    <col min="4" max="4" width="46.5546875" customWidth="1"/>
    <col min="5" max="5" width="15.109375" customWidth="1"/>
    <col min="6" max="6" width="18.33203125" customWidth="1"/>
    <col min="7" max="7" width="19.6640625" customWidth="1"/>
    <col min="8" max="8" width="18.33203125" customWidth="1"/>
    <col min="9" max="9" width="15.88671875" customWidth="1"/>
    <col min="10" max="10" width="21.33203125" customWidth="1"/>
    <col min="11" max="11" width="18" customWidth="1"/>
    <col min="12" max="12" width="18.6640625" customWidth="1"/>
    <col min="13" max="13" width="16.109375" customWidth="1"/>
    <col min="14" max="14" width="19.88671875" customWidth="1"/>
  </cols>
  <sheetData>
    <row r="1" spans="1:21" s="2" customFormat="1" ht="18" x14ac:dyDescent="0.3">
      <c r="A1" s="80" t="s">
        <v>10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</row>
    <row r="2" spans="1:21" ht="35.25" customHeight="1" x14ac:dyDescent="0.3">
      <c r="A2" s="81" t="s">
        <v>45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</row>
    <row r="3" spans="1:21" ht="30.75" customHeight="1" thickBot="1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1" ht="153" thickTop="1" thickBot="1" x14ac:dyDescent="0.35">
      <c r="A4" s="10" t="s">
        <v>11</v>
      </c>
      <c r="B4" s="11" t="s">
        <v>12</v>
      </c>
      <c r="C4" s="11" t="s">
        <v>13</v>
      </c>
      <c r="D4" s="11" t="s">
        <v>12</v>
      </c>
      <c r="E4" s="54" t="s">
        <v>0</v>
      </c>
      <c r="F4" s="54" t="s">
        <v>1</v>
      </c>
      <c r="G4" s="55" t="s">
        <v>2</v>
      </c>
      <c r="H4" s="55" t="s">
        <v>3</v>
      </c>
      <c r="I4" s="54" t="s">
        <v>4</v>
      </c>
      <c r="J4" s="54" t="s">
        <v>5</v>
      </c>
      <c r="K4" s="53" t="s">
        <v>6</v>
      </c>
      <c r="L4" s="55" t="s">
        <v>7</v>
      </c>
      <c r="M4" s="55" t="s">
        <v>8</v>
      </c>
      <c r="N4" s="52"/>
    </row>
    <row r="5" spans="1:21" ht="31.5" customHeight="1" thickBot="1" x14ac:dyDescent="0.35">
      <c r="A5" s="12"/>
      <c r="B5" s="13"/>
      <c r="C5" s="13"/>
      <c r="D5" s="13"/>
      <c r="E5" s="14" t="s">
        <v>40</v>
      </c>
      <c r="F5" s="14" t="s">
        <v>41</v>
      </c>
      <c r="G5" s="14" t="s">
        <v>9</v>
      </c>
      <c r="H5" s="14" t="s">
        <v>42</v>
      </c>
      <c r="I5" s="14" t="s">
        <v>43</v>
      </c>
      <c r="J5" s="14" t="s">
        <v>44</v>
      </c>
      <c r="K5" s="14" t="s">
        <v>14</v>
      </c>
      <c r="L5" s="33" t="s">
        <v>15</v>
      </c>
      <c r="M5" s="33" t="s">
        <v>21</v>
      </c>
    </row>
    <row r="6" spans="1:21" ht="16.2" thickTop="1" x14ac:dyDescent="0.3">
      <c r="A6" s="15" t="s">
        <v>16</v>
      </c>
      <c r="B6" s="16"/>
      <c r="C6" s="8"/>
      <c r="D6" s="8"/>
      <c r="E6" s="8"/>
      <c r="F6" s="8"/>
      <c r="G6" s="8"/>
      <c r="H6" s="8"/>
      <c r="I6" s="8"/>
      <c r="J6" s="8"/>
      <c r="K6" s="8"/>
      <c r="L6" s="8"/>
      <c r="M6" s="17"/>
    </row>
    <row r="7" spans="1:21" ht="15.6" x14ac:dyDescent="0.3">
      <c r="A7" s="18"/>
      <c r="B7" s="19"/>
      <c r="C7" s="7"/>
      <c r="D7" s="20"/>
      <c r="E7" s="4"/>
      <c r="F7" s="5"/>
      <c r="G7" s="5"/>
      <c r="H7" s="5"/>
      <c r="I7" s="6"/>
      <c r="J7" s="21"/>
      <c r="K7" s="21"/>
      <c r="L7" s="21">
        <f>+F7+G7-H7-I7+K7</f>
        <v>0</v>
      </c>
      <c r="M7" s="22">
        <f>+E7+G7-H7-I7-J7+K7</f>
        <v>0</v>
      </c>
    </row>
    <row r="8" spans="1:21" ht="15.6" x14ac:dyDescent="0.3">
      <c r="A8" s="18"/>
      <c r="B8" s="7"/>
      <c r="C8" s="7"/>
      <c r="D8" s="8"/>
      <c r="E8" s="4"/>
      <c r="F8" s="5"/>
      <c r="G8" s="5"/>
      <c r="H8" s="5"/>
      <c r="I8" s="6"/>
      <c r="J8" s="21"/>
      <c r="K8" s="21"/>
      <c r="L8" s="21">
        <f>+F8+G8-H8-I8+K8</f>
        <v>0</v>
      </c>
      <c r="M8" s="22">
        <f>+E8+G8-H8-I8-J8+K8</f>
        <v>0</v>
      </c>
    </row>
    <row r="9" spans="1:21" ht="15.6" x14ac:dyDescent="0.3">
      <c r="A9" s="18"/>
      <c r="B9" s="7"/>
      <c r="C9" s="7"/>
      <c r="D9" s="8"/>
      <c r="E9" s="4"/>
      <c r="F9" s="5"/>
      <c r="G9" s="5"/>
      <c r="H9" s="5"/>
      <c r="I9" s="6"/>
      <c r="J9" s="21"/>
      <c r="K9" s="21"/>
      <c r="L9" s="21">
        <f>+F9+G9-H9-I9+K9</f>
        <v>0</v>
      </c>
      <c r="M9" s="22">
        <f>+E9+G9-H9-I9-J9+K9</f>
        <v>0</v>
      </c>
    </row>
    <row r="10" spans="1:21" ht="16.2" thickBot="1" x14ac:dyDescent="0.35">
      <c r="A10" s="18"/>
      <c r="B10" s="23"/>
      <c r="C10" s="7"/>
      <c r="D10" s="8"/>
      <c r="E10" s="4"/>
      <c r="F10" s="5"/>
      <c r="G10" s="5"/>
      <c r="H10" s="5"/>
      <c r="I10" s="6"/>
      <c r="J10" s="21"/>
      <c r="K10" s="21"/>
      <c r="L10" s="21">
        <f>+F10+G10-H10-I10+K10</f>
        <v>0</v>
      </c>
      <c r="M10" s="22">
        <f>+E10+G10-H10-I10-J10+K10</f>
        <v>0</v>
      </c>
    </row>
    <row r="11" spans="1:21" ht="16.8" thickTop="1" thickBot="1" x14ac:dyDescent="0.35">
      <c r="A11" s="82" t="s">
        <v>22</v>
      </c>
      <c r="B11" s="83"/>
      <c r="C11" s="83"/>
      <c r="D11" s="24"/>
      <c r="E11" s="25">
        <f>SUM(E7:E10)</f>
        <v>0</v>
      </c>
      <c r="F11" s="25"/>
      <c r="G11" s="25">
        <f>SUM(G7:G10)</f>
        <v>0</v>
      </c>
      <c r="H11" s="25">
        <f>SUM(H7:H10)</f>
        <v>0</v>
      </c>
      <c r="I11" s="25">
        <f>SUM(I7:I10)</f>
        <v>0</v>
      </c>
      <c r="J11" s="25">
        <f>SUM(J7:J10)</f>
        <v>0</v>
      </c>
      <c r="K11" s="25"/>
      <c r="L11" s="25">
        <f>SUM(L7:L10)</f>
        <v>0</v>
      </c>
      <c r="M11" s="25">
        <f>SUM(M7:M10)</f>
        <v>0</v>
      </c>
    </row>
    <row r="12" spans="1:21" ht="16.2" thickTop="1" x14ac:dyDescent="0.3">
      <c r="A12" s="84" t="s">
        <v>17</v>
      </c>
      <c r="B12" s="85"/>
      <c r="C12" s="85"/>
      <c r="D12" s="8"/>
      <c r="E12" s="6"/>
      <c r="F12" s="6"/>
      <c r="G12" s="6"/>
      <c r="H12" s="6"/>
      <c r="I12" s="6"/>
      <c r="J12" s="6"/>
      <c r="K12" s="6"/>
      <c r="L12" s="21"/>
      <c r="M12" s="3"/>
    </row>
    <row r="13" spans="1:21" ht="34.5" customHeight="1" x14ac:dyDescent="0.3">
      <c r="A13" s="61" t="s">
        <v>48</v>
      </c>
      <c r="B13" s="58" t="s">
        <v>52</v>
      </c>
      <c r="C13" s="7"/>
      <c r="D13" s="19" t="s">
        <v>46</v>
      </c>
      <c r="E13" s="59">
        <v>1832.27</v>
      </c>
      <c r="F13" s="59">
        <v>1832.27</v>
      </c>
      <c r="G13" s="59">
        <v>1523.12</v>
      </c>
      <c r="H13" s="59">
        <v>1933.85</v>
      </c>
      <c r="I13" s="6"/>
      <c r="J13" s="21"/>
      <c r="K13" s="21"/>
      <c r="L13" s="59">
        <f>+F13+G13-H13-I13+K13</f>
        <v>1421.54</v>
      </c>
      <c r="M13" s="59">
        <f>+E13+G13-H13-I13-J13+K13</f>
        <v>1421.54</v>
      </c>
    </row>
    <row r="14" spans="1:21" ht="63" customHeight="1" x14ac:dyDescent="0.3">
      <c r="A14" s="61" t="s">
        <v>48</v>
      </c>
      <c r="B14" s="58" t="s">
        <v>52</v>
      </c>
      <c r="C14" s="5">
        <v>402080</v>
      </c>
      <c r="D14" s="19" t="s">
        <v>60</v>
      </c>
      <c r="E14" s="59">
        <v>0</v>
      </c>
      <c r="F14" s="59">
        <v>0</v>
      </c>
      <c r="G14" s="59">
        <v>4602.4399999999996</v>
      </c>
      <c r="H14" s="59">
        <v>4602.4399999999996</v>
      </c>
      <c r="I14" s="6"/>
      <c r="J14" s="21"/>
      <c r="K14" s="21"/>
      <c r="L14" s="59">
        <f>+F14+G14-H14-I14+K14</f>
        <v>0</v>
      </c>
      <c r="M14" s="59">
        <f>+E14+G14-H14-I14-J14+K14</f>
        <v>0</v>
      </c>
    </row>
    <row r="15" spans="1:21" ht="29.25" customHeight="1" x14ac:dyDescent="0.3">
      <c r="A15" s="62" t="s">
        <v>49</v>
      </c>
      <c r="B15" s="58" t="s">
        <v>53</v>
      </c>
      <c r="C15" s="7"/>
      <c r="D15" s="19" t="s">
        <v>47</v>
      </c>
      <c r="E15" s="59">
        <v>42741.2</v>
      </c>
      <c r="F15" s="59">
        <v>42741.2</v>
      </c>
      <c r="G15" s="59">
        <v>28408.12</v>
      </c>
      <c r="H15" s="59">
        <v>28397.83</v>
      </c>
      <c r="I15" s="6"/>
      <c r="J15" s="59">
        <v>-30</v>
      </c>
      <c r="K15" s="21"/>
      <c r="L15" s="59">
        <f>+F15+G15-H15-I15+K15</f>
        <v>42751.489999999991</v>
      </c>
      <c r="M15" s="59">
        <f>+E15+G15-H15-I15-J15+K15</f>
        <v>42781.489999999991</v>
      </c>
    </row>
    <row r="16" spans="1:21" ht="31.2" x14ac:dyDescent="0.3">
      <c r="A16" s="61" t="s">
        <v>50</v>
      </c>
      <c r="B16" s="57" t="s">
        <v>51</v>
      </c>
      <c r="C16" s="7"/>
      <c r="D16" s="20" t="s">
        <v>54</v>
      </c>
      <c r="E16" s="59">
        <v>4341.87</v>
      </c>
      <c r="F16" s="59">
        <v>4341.87</v>
      </c>
      <c r="G16" s="59">
        <v>65541.94</v>
      </c>
      <c r="H16" s="59">
        <v>69883.81</v>
      </c>
      <c r="I16" s="6"/>
      <c r="J16" s="21"/>
      <c r="K16" s="21"/>
      <c r="L16" s="59">
        <f t="shared" ref="L16:L22" si="0">+F16+G16-H16-I16+K16</f>
        <v>0</v>
      </c>
      <c r="M16" s="59">
        <f t="shared" ref="M16:M22" si="1">+E16+G16-H16-I16-J16+K16</f>
        <v>0</v>
      </c>
    </row>
    <row r="17" spans="1:13" ht="60" customHeight="1" x14ac:dyDescent="0.3">
      <c r="A17" s="61" t="s">
        <v>50</v>
      </c>
      <c r="B17" s="57" t="s">
        <v>51</v>
      </c>
      <c r="C17" s="5">
        <v>402160</v>
      </c>
      <c r="D17" s="20" t="s">
        <v>55</v>
      </c>
      <c r="E17" s="59">
        <v>0</v>
      </c>
      <c r="F17" s="59">
        <v>0</v>
      </c>
      <c r="G17" s="59">
        <v>728</v>
      </c>
      <c r="H17" s="59">
        <v>728</v>
      </c>
      <c r="I17" s="6"/>
      <c r="J17" s="21"/>
      <c r="K17" s="21"/>
      <c r="L17" s="59">
        <f t="shared" si="0"/>
        <v>0</v>
      </c>
      <c r="M17" s="59">
        <f t="shared" si="1"/>
        <v>0</v>
      </c>
    </row>
    <row r="18" spans="1:13" ht="59.4" customHeight="1" x14ac:dyDescent="0.3">
      <c r="A18" s="61" t="s">
        <v>50</v>
      </c>
      <c r="B18" s="57" t="s">
        <v>51</v>
      </c>
      <c r="C18" s="7"/>
      <c r="D18" s="20" t="s">
        <v>56</v>
      </c>
      <c r="E18" s="59">
        <v>11939.55</v>
      </c>
      <c r="F18" s="59">
        <v>11939.55</v>
      </c>
      <c r="G18" s="59">
        <v>71030.64</v>
      </c>
      <c r="H18" s="59">
        <v>82970.19</v>
      </c>
      <c r="I18" s="6"/>
      <c r="J18" s="21"/>
      <c r="K18" s="21"/>
      <c r="L18" s="59">
        <f t="shared" si="0"/>
        <v>0</v>
      </c>
      <c r="M18" s="59">
        <f t="shared" si="1"/>
        <v>0</v>
      </c>
    </row>
    <row r="19" spans="1:13" ht="31.2" x14ac:dyDescent="0.3">
      <c r="A19" s="61" t="s">
        <v>50</v>
      </c>
      <c r="B19" s="57" t="s">
        <v>51</v>
      </c>
      <c r="C19" s="5">
        <v>402240</v>
      </c>
      <c r="D19" s="20" t="s">
        <v>57</v>
      </c>
      <c r="E19" s="59">
        <v>0</v>
      </c>
      <c r="F19" s="59">
        <v>0</v>
      </c>
      <c r="G19" s="59">
        <v>862</v>
      </c>
      <c r="H19" s="59">
        <v>862</v>
      </c>
      <c r="I19" s="6"/>
      <c r="J19" s="21"/>
      <c r="K19" s="21"/>
      <c r="L19" s="59">
        <f t="shared" si="0"/>
        <v>0</v>
      </c>
      <c r="M19" s="59">
        <f t="shared" si="1"/>
        <v>0</v>
      </c>
    </row>
    <row r="20" spans="1:13" ht="58.2" customHeight="1" x14ac:dyDescent="0.3">
      <c r="A20" s="61" t="s">
        <v>50</v>
      </c>
      <c r="B20" s="57" t="s">
        <v>51</v>
      </c>
      <c r="C20" s="5">
        <v>402260</v>
      </c>
      <c r="D20" s="20" t="s">
        <v>58</v>
      </c>
      <c r="E20" s="59">
        <v>0</v>
      </c>
      <c r="F20" s="59">
        <v>0</v>
      </c>
      <c r="G20" s="59">
        <v>190</v>
      </c>
      <c r="H20" s="59">
        <v>190</v>
      </c>
      <c r="I20" s="6"/>
      <c r="J20" s="21"/>
      <c r="K20" s="21"/>
      <c r="L20" s="59">
        <f t="shared" si="0"/>
        <v>0</v>
      </c>
      <c r="M20" s="59">
        <f t="shared" si="1"/>
        <v>0</v>
      </c>
    </row>
    <row r="21" spans="1:13" ht="31.2" x14ac:dyDescent="0.3">
      <c r="A21" s="61" t="s">
        <v>50</v>
      </c>
      <c r="B21" s="57" t="s">
        <v>51</v>
      </c>
      <c r="C21" s="5">
        <v>402170</v>
      </c>
      <c r="D21" s="20" t="s">
        <v>59</v>
      </c>
      <c r="E21" s="59">
        <v>0</v>
      </c>
      <c r="F21" s="59">
        <v>0</v>
      </c>
      <c r="G21" s="59">
        <v>2100</v>
      </c>
      <c r="H21" s="59">
        <v>2100</v>
      </c>
      <c r="I21" s="6"/>
      <c r="J21" s="21"/>
      <c r="K21" s="21"/>
      <c r="L21" s="59">
        <f t="shared" si="0"/>
        <v>0</v>
      </c>
      <c r="M21" s="59">
        <f t="shared" si="1"/>
        <v>0</v>
      </c>
    </row>
    <row r="22" spans="1:13" ht="48.6" customHeight="1" x14ac:dyDescent="0.3">
      <c r="A22" s="61" t="s">
        <v>62</v>
      </c>
      <c r="B22" s="57" t="s">
        <v>63</v>
      </c>
      <c r="C22" s="7"/>
      <c r="D22" s="20" t="s">
        <v>61</v>
      </c>
      <c r="E22" s="59">
        <v>0</v>
      </c>
      <c r="F22" s="59">
        <v>0</v>
      </c>
      <c r="G22" s="59">
        <v>68077.649999999994</v>
      </c>
      <c r="H22" s="59">
        <v>57130.01</v>
      </c>
      <c r="I22" s="6"/>
      <c r="J22" s="21"/>
      <c r="K22" s="21"/>
      <c r="L22" s="59">
        <f t="shared" si="0"/>
        <v>10947.639999999992</v>
      </c>
      <c r="M22" s="59">
        <f t="shared" si="1"/>
        <v>10947.639999999992</v>
      </c>
    </row>
    <row r="23" spans="1:13" ht="41.4" customHeight="1" x14ac:dyDescent="0.3">
      <c r="A23" s="4" t="s">
        <v>64</v>
      </c>
      <c r="B23" s="57" t="s">
        <v>67</v>
      </c>
      <c r="C23" s="5">
        <v>402170</v>
      </c>
      <c r="D23" s="20" t="s">
        <v>65</v>
      </c>
      <c r="E23" s="59">
        <v>700</v>
      </c>
      <c r="F23" s="59">
        <v>700</v>
      </c>
      <c r="G23" s="59">
        <v>0</v>
      </c>
      <c r="H23" s="59">
        <v>700</v>
      </c>
      <c r="I23" s="6"/>
      <c r="J23" s="21"/>
      <c r="K23" s="21"/>
      <c r="L23" s="59">
        <f t="shared" ref="L23:L32" si="2">+F23+G23-H23-I23+K23</f>
        <v>0</v>
      </c>
      <c r="M23" s="59">
        <f t="shared" ref="M23:M32" si="3">+E23+G23-H23-I23-J23+K23</f>
        <v>0</v>
      </c>
    </row>
    <row r="24" spans="1:13" ht="31.2" x14ac:dyDescent="0.3">
      <c r="A24" s="4" t="s">
        <v>64</v>
      </c>
      <c r="B24" s="57" t="s">
        <v>67</v>
      </c>
      <c r="C24" s="5">
        <v>402170</v>
      </c>
      <c r="D24" s="20" t="s">
        <v>66</v>
      </c>
      <c r="E24" s="59">
        <v>0</v>
      </c>
      <c r="F24" s="59">
        <v>0</v>
      </c>
      <c r="G24" s="59">
        <v>3000</v>
      </c>
      <c r="H24" s="59">
        <v>3000</v>
      </c>
      <c r="I24" s="6"/>
      <c r="J24" s="21"/>
      <c r="K24" s="21"/>
      <c r="L24" s="59">
        <f t="shared" si="2"/>
        <v>0</v>
      </c>
      <c r="M24" s="59">
        <f t="shared" si="3"/>
        <v>0</v>
      </c>
    </row>
    <row r="25" spans="1:13" ht="31.2" x14ac:dyDescent="0.3">
      <c r="A25" s="18" t="s">
        <v>71</v>
      </c>
      <c r="B25" s="19" t="s">
        <v>72</v>
      </c>
      <c r="C25" s="7"/>
      <c r="D25" s="20" t="s">
        <v>73</v>
      </c>
      <c r="E25" s="59">
        <v>980</v>
      </c>
      <c r="F25" s="59">
        <v>980</v>
      </c>
      <c r="G25" s="59">
        <v>30060</v>
      </c>
      <c r="H25" s="59">
        <v>31040</v>
      </c>
      <c r="I25" s="6"/>
      <c r="J25" s="21"/>
      <c r="K25" s="21"/>
      <c r="L25" s="59">
        <f t="shared" si="2"/>
        <v>0</v>
      </c>
      <c r="M25" s="59">
        <f t="shared" si="3"/>
        <v>0</v>
      </c>
    </row>
    <row r="26" spans="1:13" ht="36.6" customHeight="1" x14ac:dyDescent="0.3">
      <c r="A26" s="4" t="s">
        <v>68</v>
      </c>
      <c r="B26" s="19" t="s">
        <v>70</v>
      </c>
      <c r="C26" s="5">
        <v>402170</v>
      </c>
      <c r="D26" s="20" t="s">
        <v>69</v>
      </c>
      <c r="E26" s="59">
        <v>1223.72</v>
      </c>
      <c r="F26" s="59">
        <v>1223.72</v>
      </c>
      <c r="G26" s="59">
        <v>0</v>
      </c>
      <c r="H26" s="59">
        <v>1223.72</v>
      </c>
      <c r="I26" s="6"/>
      <c r="J26" s="21"/>
      <c r="K26" s="21"/>
      <c r="L26" s="59">
        <f t="shared" si="2"/>
        <v>0</v>
      </c>
      <c r="M26" s="59">
        <f t="shared" si="3"/>
        <v>0</v>
      </c>
    </row>
    <row r="27" spans="1:13" ht="63.6" customHeight="1" x14ac:dyDescent="0.3">
      <c r="A27" s="4" t="s">
        <v>74</v>
      </c>
      <c r="B27" s="19" t="s">
        <v>75</v>
      </c>
      <c r="C27" s="5"/>
      <c r="D27" s="20" t="s">
        <v>76</v>
      </c>
      <c r="E27" s="59">
        <v>7934.5</v>
      </c>
      <c r="F27" s="59">
        <v>7934.5</v>
      </c>
      <c r="G27" s="63">
        <v>0</v>
      </c>
      <c r="H27" s="63">
        <v>7934.5</v>
      </c>
      <c r="I27" s="6"/>
      <c r="J27" s="21"/>
      <c r="K27" s="21"/>
      <c r="L27" s="59">
        <f t="shared" si="2"/>
        <v>0</v>
      </c>
      <c r="M27" s="59">
        <f t="shared" si="3"/>
        <v>0</v>
      </c>
    </row>
    <row r="28" spans="1:13" ht="68.400000000000006" customHeight="1" x14ac:dyDescent="0.3">
      <c r="A28" s="4" t="s">
        <v>74</v>
      </c>
      <c r="B28" s="19" t="s">
        <v>75</v>
      </c>
      <c r="C28" s="5"/>
      <c r="D28" s="20" t="s">
        <v>77</v>
      </c>
      <c r="E28" s="59">
        <v>18539.73</v>
      </c>
      <c r="F28" s="59">
        <v>18539.73</v>
      </c>
      <c r="G28" s="63">
        <v>15423.65</v>
      </c>
      <c r="H28" s="63">
        <v>3835.19</v>
      </c>
      <c r="I28" s="6"/>
      <c r="J28" s="21"/>
      <c r="K28" s="21"/>
      <c r="L28" s="59">
        <f t="shared" si="2"/>
        <v>30128.19</v>
      </c>
      <c r="M28" s="59">
        <f t="shared" si="3"/>
        <v>30128.19</v>
      </c>
    </row>
    <row r="29" spans="1:13" ht="62.4" customHeight="1" x14ac:dyDescent="0.3">
      <c r="A29" s="4" t="s">
        <v>74</v>
      </c>
      <c r="B29" s="19" t="s">
        <v>75</v>
      </c>
      <c r="C29" s="5">
        <v>402350</v>
      </c>
      <c r="D29" s="20" t="s">
        <v>55</v>
      </c>
      <c r="E29" s="59">
        <v>0</v>
      </c>
      <c r="F29" s="59">
        <v>0</v>
      </c>
      <c r="G29" s="63">
        <v>3888.64</v>
      </c>
      <c r="H29" s="63">
        <v>3888.64</v>
      </c>
      <c r="I29" s="6"/>
      <c r="J29" s="21"/>
      <c r="K29" s="21"/>
      <c r="L29" s="59">
        <f t="shared" si="2"/>
        <v>0</v>
      </c>
      <c r="M29" s="59">
        <f t="shared" si="3"/>
        <v>0</v>
      </c>
    </row>
    <row r="30" spans="1:13" ht="56.4" customHeight="1" x14ac:dyDescent="0.3">
      <c r="A30" s="4" t="s">
        <v>74</v>
      </c>
      <c r="B30" s="19" t="s">
        <v>75</v>
      </c>
      <c r="C30" s="5">
        <v>402400</v>
      </c>
      <c r="D30" s="20" t="s">
        <v>78</v>
      </c>
      <c r="E30" s="59">
        <v>3144.86</v>
      </c>
      <c r="F30" s="59">
        <v>3144.86</v>
      </c>
      <c r="G30" s="63">
        <v>0</v>
      </c>
      <c r="H30" s="63">
        <v>2623</v>
      </c>
      <c r="I30" s="6"/>
      <c r="J30" s="21"/>
      <c r="K30" s="21"/>
      <c r="L30" s="59">
        <f t="shared" si="2"/>
        <v>521.86000000000013</v>
      </c>
      <c r="M30" s="59">
        <f t="shared" si="3"/>
        <v>521.86000000000013</v>
      </c>
    </row>
    <row r="31" spans="1:13" ht="15.6" x14ac:dyDescent="0.3">
      <c r="A31" s="18"/>
      <c r="B31" s="19"/>
      <c r="C31" s="7"/>
      <c r="D31" s="20"/>
      <c r="E31" s="59"/>
      <c r="F31" s="59"/>
      <c r="G31" s="5"/>
      <c r="H31" s="5"/>
      <c r="I31" s="6"/>
      <c r="J31" s="21"/>
      <c r="K31" s="21"/>
      <c r="L31" s="59">
        <f t="shared" si="2"/>
        <v>0</v>
      </c>
      <c r="M31" s="59">
        <f t="shared" si="3"/>
        <v>0</v>
      </c>
    </row>
    <row r="32" spans="1:13" ht="15.6" x14ac:dyDescent="0.3">
      <c r="A32" s="18"/>
      <c r="B32" s="19"/>
      <c r="C32" s="7"/>
      <c r="D32" s="20"/>
      <c r="E32" s="59"/>
      <c r="F32" s="59"/>
      <c r="G32" s="5"/>
      <c r="H32" s="5"/>
      <c r="I32" s="6"/>
      <c r="J32" s="21"/>
      <c r="K32" s="21"/>
      <c r="L32" s="21">
        <f t="shared" si="2"/>
        <v>0</v>
      </c>
      <c r="M32" s="59">
        <f t="shared" si="3"/>
        <v>0</v>
      </c>
    </row>
    <row r="33" spans="1:13" ht="15.6" x14ac:dyDescent="0.3">
      <c r="A33" s="18"/>
      <c r="B33" s="19"/>
      <c r="C33" s="7"/>
      <c r="D33" s="8"/>
      <c r="E33" s="4"/>
      <c r="F33" s="59"/>
      <c r="G33" s="5"/>
      <c r="H33" s="5"/>
      <c r="I33" s="6"/>
      <c r="J33" s="21"/>
      <c r="K33" s="21"/>
      <c r="L33" s="21">
        <f>+F33+G33-H33-I33+K33</f>
        <v>0</v>
      </c>
      <c r="M33" s="59">
        <f>+E33+G33-H33-I33-J33+K33</f>
        <v>0</v>
      </c>
    </row>
    <row r="34" spans="1:13" ht="16.2" thickBot="1" x14ac:dyDescent="0.35">
      <c r="A34" s="18"/>
      <c r="B34" s="56"/>
      <c r="C34" s="7"/>
      <c r="D34" s="8"/>
      <c r="E34" s="4"/>
      <c r="F34" s="5"/>
      <c r="G34" s="5"/>
      <c r="H34" s="5"/>
      <c r="I34" s="6"/>
      <c r="J34" s="21"/>
      <c r="K34" s="21"/>
      <c r="L34" s="21">
        <f>+F34+G34-H34-I34+K34</f>
        <v>0</v>
      </c>
      <c r="M34" s="22">
        <f>+E34+G34-H34-I34-J34+K34</f>
        <v>0</v>
      </c>
    </row>
    <row r="35" spans="1:13" ht="16.8" thickTop="1" thickBot="1" x14ac:dyDescent="0.35">
      <c r="A35" s="82" t="s">
        <v>23</v>
      </c>
      <c r="B35" s="83"/>
      <c r="C35" s="83"/>
      <c r="D35" s="86"/>
      <c r="E35" s="60">
        <f>SUM(E13:E34)</f>
        <v>93377.7</v>
      </c>
      <c r="F35" s="60">
        <f t="shared" ref="F35:J35" si="4">SUM(F13:F34)</f>
        <v>93377.7</v>
      </c>
      <c r="G35" s="60">
        <f t="shared" si="4"/>
        <v>295436.20000000007</v>
      </c>
      <c r="H35" s="60">
        <f t="shared" si="4"/>
        <v>303043.18</v>
      </c>
      <c r="I35" s="60">
        <f t="shared" si="4"/>
        <v>0</v>
      </c>
      <c r="J35" s="60">
        <f t="shared" si="4"/>
        <v>-30</v>
      </c>
      <c r="K35" s="60"/>
      <c r="L35" s="60">
        <f>SUM(L13:L34)</f>
        <v>85770.719999999987</v>
      </c>
      <c r="M35" s="60">
        <f>SUM(M13:M34)</f>
        <v>85800.719999999987</v>
      </c>
    </row>
    <row r="36" spans="1:13" ht="16.2" thickTop="1" x14ac:dyDescent="0.3">
      <c r="A36" s="84" t="s">
        <v>18</v>
      </c>
      <c r="B36" s="85"/>
      <c r="C36" s="85"/>
      <c r="D36" s="8"/>
      <c r="E36" s="6"/>
      <c r="F36" s="6"/>
      <c r="G36" s="6"/>
      <c r="H36" s="6"/>
      <c r="I36" s="6"/>
      <c r="J36" s="6"/>
      <c r="K36" s="6"/>
      <c r="L36" s="21"/>
      <c r="M36" s="3"/>
    </row>
    <row r="37" spans="1:13" ht="15.6" x14ac:dyDescent="0.3">
      <c r="A37" s="18"/>
      <c r="B37" s="7"/>
      <c r="C37" s="7"/>
      <c r="D37" s="8"/>
      <c r="E37" s="4"/>
      <c r="F37" s="5"/>
      <c r="G37" s="5"/>
      <c r="H37" s="5"/>
      <c r="I37" s="6"/>
      <c r="J37" s="21"/>
      <c r="K37" s="21"/>
      <c r="L37" s="21">
        <f>+F37+G37-H37-I37+K37</f>
        <v>0</v>
      </c>
      <c r="M37" s="22">
        <f>+E37+G37-H37-I37-J37+K37</f>
        <v>0</v>
      </c>
    </row>
    <row r="38" spans="1:13" ht="15.6" x14ac:dyDescent="0.3">
      <c r="A38" s="18"/>
      <c r="B38" s="7"/>
      <c r="C38" s="7"/>
      <c r="D38" s="8"/>
      <c r="E38" s="4"/>
      <c r="F38" s="5"/>
      <c r="G38" s="5"/>
      <c r="H38" s="5"/>
      <c r="I38" s="6"/>
      <c r="J38" s="21"/>
      <c r="K38" s="21"/>
      <c r="L38" s="21">
        <f t="shared" ref="L38:L40" si="5">+F38+G38-H38-I38+K38</f>
        <v>0</v>
      </c>
      <c r="M38" s="22">
        <f t="shared" ref="M38" si="6">+E38+G38-H38-I38-J38+K38</f>
        <v>0</v>
      </c>
    </row>
    <row r="39" spans="1:13" ht="15.6" x14ac:dyDescent="0.3">
      <c r="A39" s="18"/>
      <c r="B39" s="7"/>
      <c r="C39" s="7"/>
      <c r="D39" s="8"/>
      <c r="E39" s="4"/>
      <c r="F39" s="5"/>
      <c r="G39" s="5"/>
      <c r="H39" s="5"/>
      <c r="I39" s="6"/>
      <c r="J39" s="21"/>
      <c r="K39" s="21"/>
      <c r="L39" s="21">
        <f t="shared" si="5"/>
        <v>0</v>
      </c>
      <c r="M39" s="22">
        <f t="shared" ref="M39:M40" si="7">+E39+G39-H39-I39-J39+K39</f>
        <v>0</v>
      </c>
    </row>
    <row r="40" spans="1:13" ht="15.6" x14ac:dyDescent="0.3">
      <c r="A40" s="18"/>
      <c r="B40" s="7"/>
      <c r="C40" s="7"/>
      <c r="D40" s="8"/>
      <c r="E40" s="4"/>
      <c r="F40" s="5"/>
      <c r="G40" s="5"/>
      <c r="H40" s="5"/>
      <c r="I40" s="6"/>
      <c r="J40" s="21"/>
      <c r="K40" s="21"/>
      <c r="L40" s="21">
        <f t="shared" si="5"/>
        <v>0</v>
      </c>
      <c r="M40" s="22">
        <f t="shared" si="7"/>
        <v>0</v>
      </c>
    </row>
    <row r="41" spans="1:13" ht="15.6" x14ac:dyDescent="0.3">
      <c r="A41" s="18"/>
      <c r="B41" s="7"/>
      <c r="C41" s="7"/>
      <c r="D41" s="8"/>
      <c r="E41" s="4"/>
      <c r="F41" s="5"/>
      <c r="G41" s="5"/>
      <c r="H41" s="5"/>
      <c r="I41" s="6"/>
      <c r="J41" s="21"/>
      <c r="K41" s="21"/>
      <c r="L41" s="21">
        <f>+F41+G41-H41-I41+K41</f>
        <v>0</v>
      </c>
      <c r="M41" s="22">
        <f>+E41+G41-H41-I41-J41+K41</f>
        <v>0</v>
      </c>
    </row>
    <row r="42" spans="1:13" ht="16.2" thickBot="1" x14ac:dyDescent="0.35">
      <c r="A42" s="18"/>
      <c r="B42" s="23"/>
      <c r="C42" s="7"/>
      <c r="D42" s="8"/>
      <c r="E42" s="4"/>
      <c r="F42" s="5"/>
      <c r="G42" s="5"/>
      <c r="H42" s="5"/>
      <c r="I42" s="6"/>
      <c r="J42" s="21"/>
      <c r="K42" s="21"/>
      <c r="L42" s="21">
        <f>+F42+G42-H42-I42+K42</f>
        <v>0</v>
      </c>
      <c r="M42" s="22">
        <f>+E42+G42-H42-I42-J42+K42</f>
        <v>0</v>
      </c>
    </row>
    <row r="43" spans="1:13" ht="16.8" thickTop="1" thickBot="1" x14ac:dyDescent="0.35">
      <c r="A43" s="82" t="s">
        <v>24</v>
      </c>
      <c r="B43" s="83"/>
      <c r="C43" s="83"/>
      <c r="D43" s="86"/>
      <c r="E43" s="25">
        <f>SUM(E37:E42)</f>
        <v>0</v>
      </c>
      <c r="F43" s="25"/>
      <c r="G43" s="25">
        <f>SUM(G37:G42)</f>
        <v>0</v>
      </c>
      <c r="H43" s="25">
        <f>SUM(H37:H42)</f>
        <v>0</v>
      </c>
      <c r="I43" s="25">
        <f>SUM(I37:I42)</f>
        <v>0</v>
      </c>
      <c r="J43" s="25">
        <f>SUM(J37:J42)</f>
        <v>0</v>
      </c>
      <c r="K43" s="25"/>
      <c r="L43" s="25">
        <f>SUM(L37:L42)</f>
        <v>0</v>
      </c>
      <c r="M43" s="25">
        <f>SUM(M37:M42)</f>
        <v>0</v>
      </c>
    </row>
    <row r="44" spans="1:13" ht="16.2" thickTop="1" x14ac:dyDescent="0.3">
      <c r="A44" s="84" t="s">
        <v>19</v>
      </c>
      <c r="B44" s="85"/>
      <c r="C44" s="85"/>
      <c r="D44" s="8"/>
      <c r="E44" s="6"/>
      <c r="F44" s="6"/>
      <c r="G44" s="6"/>
      <c r="H44" s="6"/>
      <c r="I44" s="6"/>
      <c r="J44" s="6"/>
      <c r="K44" s="6"/>
      <c r="L44" s="21"/>
      <c r="M44" s="3"/>
    </row>
    <row r="45" spans="1:13" ht="93.6" x14ac:dyDescent="0.3">
      <c r="A45" s="4" t="s">
        <v>74</v>
      </c>
      <c r="B45" s="19" t="s">
        <v>75</v>
      </c>
      <c r="C45" s="7"/>
      <c r="D45" s="20" t="s">
        <v>79</v>
      </c>
      <c r="E45" s="4">
        <v>0</v>
      </c>
      <c r="F45" s="5">
        <v>0</v>
      </c>
      <c r="G45" s="63">
        <v>12636.63</v>
      </c>
      <c r="H45" s="63">
        <v>0</v>
      </c>
      <c r="I45" s="6"/>
      <c r="J45" s="21"/>
      <c r="K45" s="21"/>
      <c r="L45" s="59">
        <f>+F45+G45-H45-I45+K45</f>
        <v>12636.63</v>
      </c>
      <c r="M45" s="59">
        <f>+E45+G45-H45-I45-J45+K45</f>
        <v>12636.63</v>
      </c>
    </row>
    <row r="46" spans="1:13" ht="15.6" x14ac:dyDescent="0.3">
      <c r="A46" s="18"/>
      <c r="B46" s="7"/>
      <c r="C46" s="7"/>
      <c r="D46" s="8"/>
      <c r="E46" s="4"/>
      <c r="F46" s="5"/>
      <c r="G46" s="5"/>
      <c r="H46" s="5"/>
      <c r="I46" s="6"/>
      <c r="J46" s="21"/>
      <c r="K46" s="21"/>
      <c r="L46" s="21">
        <f>+F46+G46-H46-I46+K46</f>
        <v>0</v>
      </c>
      <c r="M46" s="22">
        <f>+E46+G46-H46-I46-J46+K46</f>
        <v>0</v>
      </c>
    </row>
    <row r="47" spans="1:13" ht="15.6" x14ac:dyDescent="0.3">
      <c r="A47" s="18"/>
      <c r="B47" s="7"/>
      <c r="C47" s="7"/>
      <c r="D47" s="8"/>
      <c r="E47" s="4"/>
      <c r="F47" s="5"/>
      <c r="G47" s="5"/>
      <c r="H47" s="5"/>
      <c r="I47" s="6"/>
      <c r="J47" s="21"/>
      <c r="K47" s="21"/>
      <c r="L47" s="21">
        <f>+F47+G47-H47-I47+K47</f>
        <v>0</v>
      </c>
      <c r="M47" s="22">
        <f>+E47+G47-H47-I47-J47+K47</f>
        <v>0</v>
      </c>
    </row>
    <row r="48" spans="1:13" ht="16.2" thickBot="1" x14ac:dyDescent="0.35">
      <c r="A48" s="18"/>
      <c r="B48" s="23"/>
      <c r="C48" s="7"/>
      <c r="D48" s="8"/>
      <c r="E48" s="4"/>
      <c r="F48" s="5"/>
      <c r="G48" s="5"/>
      <c r="H48" s="5"/>
      <c r="I48" s="6"/>
      <c r="J48" s="21"/>
      <c r="K48" s="21"/>
      <c r="L48" s="21">
        <f>+F48+G48-H48-I48+K48</f>
        <v>0</v>
      </c>
      <c r="M48" s="22">
        <f>+E48+G48-H48-I48-J48+K48</f>
        <v>0</v>
      </c>
    </row>
    <row r="49" spans="1:13" ht="16.8" thickTop="1" thickBot="1" x14ac:dyDescent="0.35">
      <c r="A49" s="82" t="s">
        <v>25</v>
      </c>
      <c r="B49" s="83"/>
      <c r="C49" s="83"/>
      <c r="D49" s="86"/>
      <c r="E49" s="25">
        <f>SUM(E45:E48)</f>
        <v>0</v>
      </c>
      <c r="F49" s="25"/>
      <c r="G49" s="60">
        <f>SUM(G45:G48)</f>
        <v>12636.63</v>
      </c>
      <c r="H49" s="25">
        <f>SUM(H45:H48)</f>
        <v>0</v>
      </c>
      <c r="I49" s="25">
        <f>SUM(I45:I48)</f>
        <v>0</v>
      </c>
      <c r="J49" s="25">
        <f>SUM(J45:J48)</f>
        <v>0</v>
      </c>
      <c r="K49" s="25"/>
      <c r="L49" s="60">
        <f>SUM(L45:L48)</f>
        <v>12636.63</v>
      </c>
      <c r="M49" s="60">
        <f>SUM(M45:M48)</f>
        <v>12636.63</v>
      </c>
    </row>
    <row r="50" spans="1:13" ht="16.2" thickTop="1" x14ac:dyDescent="0.3">
      <c r="A50" s="84" t="s">
        <v>20</v>
      </c>
      <c r="B50" s="85"/>
      <c r="C50" s="8"/>
      <c r="D50" s="8"/>
      <c r="E50" s="6"/>
      <c r="F50" s="6"/>
      <c r="G50" s="6"/>
      <c r="H50" s="6"/>
      <c r="I50" s="6"/>
      <c r="J50" s="6"/>
      <c r="K50" s="6"/>
      <c r="L50" s="21"/>
      <c r="M50" s="3"/>
    </row>
    <row r="51" spans="1:13" ht="15.6" x14ac:dyDescent="0.3">
      <c r="A51" s="18"/>
      <c r="B51" s="7"/>
      <c r="C51" s="7"/>
      <c r="D51" s="8"/>
      <c r="E51" s="4"/>
      <c r="F51" s="5"/>
      <c r="G51" s="5"/>
      <c r="H51" s="5"/>
      <c r="I51" s="6"/>
      <c r="J51" s="21"/>
      <c r="K51" s="21"/>
      <c r="L51" s="21">
        <f>+F51+G51-H51-I51+K51</f>
        <v>0</v>
      </c>
      <c r="M51" s="22">
        <f>+E51+G51-H51-I51-J51+K51</f>
        <v>0</v>
      </c>
    </row>
    <row r="52" spans="1:13" ht="15.6" x14ac:dyDescent="0.3">
      <c r="A52" s="18"/>
      <c r="B52" s="7"/>
      <c r="C52" s="7"/>
      <c r="D52" s="8"/>
      <c r="E52" s="4"/>
      <c r="F52" s="5"/>
      <c r="G52" s="5"/>
      <c r="H52" s="5"/>
      <c r="I52" s="6"/>
      <c r="J52" s="21"/>
      <c r="K52" s="21"/>
      <c r="L52" s="21">
        <f>+F52+G52-H52-I52+K52</f>
        <v>0</v>
      </c>
      <c r="M52" s="22">
        <f>+E52+G52-H52-I52-J52+K52</f>
        <v>0</v>
      </c>
    </row>
    <row r="53" spans="1:13" ht="15.6" x14ac:dyDescent="0.3">
      <c r="A53" s="18"/>
      <c r="B53" s="7"/>
      <c r="C53" s="7"/>
      <c r="D53" s="8"/>
      <c r="E53" s="4"/>
      <c r="F53" s="5"/>
      <c r="G53" s="5"/>
      <c r="H53" s="5"/>
      <c r="I53" s="6"/>
      <c r="J53" s="21"/>
      <c r="K53" s="21"/>
      <c r="L53" s="21">
        <f>+F53+G53-H53-I53+K53</f>
        <v>0</v>
      </c>
      <c r="M53" s="22">
        <f>+E53+G53-H53-I53-J53+K53</f>
        <v>0</v>
      </c>
    </row>
    <row r="54" spans="1:13" ht="16.2" thickBot="1" x14ac:dyDescent="0.35">
      <c r="A54" s="18"/>
      <c r="B54" s="23"/>
      <c r="C54" s="7"/>
      <c r="D54" s="8"/>
      <c r="E54" s="4"/>
      <c r="F54" s="5"/>
      <c r="G54" s="5"/>
      <c r="H54" s="5"/>
      <c r="I54" s="6"/>
      <c r="J54" s="21"/>
      <c r="K54" s="21"/>
      <c r="L54" s="21">
        <f>+F54+G54-H54-I54+K54</f>
        <v>0</v>
      </c>
      <c r="M54" s="22">
        <f>+E54+G54-H54-I54-J54+K54</f>
        <v>0</v>
      </c>
    </row>
    <row r="55" spans="1:13" ht="16.8" thickTop="1" thickBot="1" x14ac:dyDescent="0.35">
      <c r="A55" s="82" t="s">
        <v>26</v>
      </c>
      <c r="B55" s="83"/>
      <c r="C55" s="1"/>
      <c r="D55" s="24"/>
      <c r="E55" s="25">
        <f>SUM(E51:E54)</f>
        <v>0</v>
      </c>
      <c r="F55" s="25"/>
      <c r="G55" s="25">
        <f>SUM(G51:G54)</f>
        <v>0</v>
      </c>
      <c r="H55" s="25">
        <f>SUM(H51:H54)</f>
        <v>0</v>
      </c>
      <c r="I55" s="25">
        <f>SUM(I51:I54)</f>
        <v>0</v>
      </c>
      <c r="J55" s="25">
        <f>SUM(J51:J54)</f>
        <v>0</v>
      </c>
      <c r="K55" s="25"/>
      <c r="L55" s="25">
        <f>SUM(L51:L54)</f>
        <v>0</v>
      </c>
      <c r="M55" s="60">
        <f>SUM(M51:M54)</f>
        <v>0</v>
      </c>
    </row>
    <row r="56" spans="1:13" ht="19.2" thickTop="1" thickBot="1" x14ac:dyDescent="0.35">
      <c r="A56" s="82" t="s">
        <v>27</v>
      </c>
      <c r="B56" s="83"/>
      <c r="C56" s="83"/>
      <c r="D56" s="86"/>
      <c r="E56" s="60">
        <f>+E55+E49+E43+E35+E11</f>
        <v>93377.7</v>
      </c>
      <c r="F56" s="60">
        <f t="shared" ref="F56:J56" si="8">+F55+F49+F43+F35+F11</f>
        <v>93377.7</v>
      </c>
      <c r="G56" s="60">
        <f t="shared" si="8"/>
        <v>308072.83000000007</v>
      </c>
      <c r="H56" s="60">
        <f t="shared" si="8"/>
        <v>303043.18</v>
      </c>
      <c r="I56" s="26">
        <f t="shared" si="8"/>
        <v>0</v>
      </c>
      <c r="J56" s="26">
        <f t="shared" si="8"/>
        <v>-30</v>
      </c>
      <c r="K56" s="26"/>
      <c r="L56" s="60">
        <f>+L55+L49+L3+L35+L11</f>
        <v>98407.349999999991</v>
      </c>
      <c r="M56" s="60">
        <f>+M55+M49+M43+M35+M11</f>
        <v>98437.349999999991</v>
      </c>
    </row>
    <row r="57" spans="1:13" ht="21.75" customHeight="1" thickTop="1" thickBot="1" x14ac:dyDescent="0.35">
      <c r="A57" s="27"/>
      <c r="B57" s="27"/>
      <c r="C57" s="27"/>
      <c r="D57" s="27"/>
      <c r="E57" s="28"/>
      <c r="F57" s="28"/>
      <c r="G57" s="29"/>
      <c r="H57" s="28"/>
      <c r="I57" s="28"/>
      <c r="J57" s="28"/>
      <c r="K57" s="28"/>
      <c r="L57" s="30"/>
      <c r="M57" s="30"/>
    </row>
    <row r="58" spans="1:13" ht="41.25" customHeight="1" thickTop="1" x14ac:dyDescent="0.3">
      <c r="E58" s="6"/>
      <c r="F58" s="8"/>
      <c r="G58" s="34" t="s">
        <v>28</v>
      </c>
      <c r="H58" s="46"/>
      <c r="I58" s="47"/>
      <c r="J58" s="47"/>
      <c r="K58" s="48"/>
      <c r="L58" s="35"/>
      <c r="M58" s="36"/>
    </row>
    <row r="59" spans="1:13" ht="41.25" customHeight="1" x14ac:dyDescent="0.3">
      <c r="E59" s="6"/>
      <c r="F59" s="8"/>
      <c r="G59" s="41" t="s">
        <v>29</v>
      </c>
      <c r="H59" s="42"/>
      <c r="I59" s="42"/>
      <c r="J59" s="42"/>
      <c r="K59" s="43"/>
      <c r="L59" s="37"/>
      <c r="M59" s="38"/>
    </row>
    <row r="60" spans="1:13" ht="41.25" customHeight="1" x14ac:dyDescent="0.3">
      <c r="E60" s="6"/>
      <c r="F60" s="8"/>
      <c r="G60" s="41" t="s">
        <v>30</v>
      </c>
      <c r="H60" s="42"/>
      <c r="I60" s="42"/>
      <c r="J60" s="42"/>
      <c r="K60" s="43"/>
      <c r="L60" s="37"/>
      <c r="M60" s="38"/>
    </row>
    <row r="61" spans="1:13" ht="41.25" customHeight="1" x14ac:dyDescent="0.3">
      <c r="E61" s="6"/>
      <c r="F61" s="8"/>
      <c r="G61" s="74" t="s">
        <v>31</v>
      </c>
      <c r="H61" s="75"/>
      <c r="I61" s="75"/>
      <c r="J61" s="75"/>
      <c r="K61" s="76"/>
      <c r="L61" s="37"/>
      <c r="M61" s="38"/>
    </row>
    <row r="62" spans="1:13" ht="41.25" customHeight="1" thickBot="1" x14ac:dyDescent="0.35">
      <c r="E62" s="6"/>
      <c r="F62" s="8"/>
      <c r="G62" s="49" t="s">
        <v>32</v>
      </c>
      <c r="H62" s="50"/>
      <c r="I62" s="50"/>
      <c r="J62" s="50"/>
      <c r="K62" s="51"/>
      <c r="L62" s="44"/>
      <c r="M62" s="45"/>
    </row>
    <row r="63" spans="1:13" ht="41.25" customHeight="1" thickTop="1" thickBot="1" x14ac:dyDescent="0.35">
      <c r="E63" s="6"/>
      <c r="F63" s="8"/>
      <c r="G63" s="71" t="s">
        <v>33</v>
      </c>
      <c r="H63" s="72"/>
      <c r="I63" s="72"/>
      <c r="J63" s="72"/>
      <c r="K63" s="73"/>
      <c r="L63" s="39">
        <f>SUM(L58:L62)</f>
        <v>0</v>
      </c>
      <c r="M63" s="40">
        <f>SUM(M58:M62)</f>
        <v>0</v>
      </c>
    </row>
    <row r="64" spans="1:13" ht="41.25" customHeight="1" thickTop="1" x14ac:dyDescent="0.3">
      <c r="E64" s="6"/>
      <c r="F64" s="8"/>
      <c r="G64" s="77" t="s">
        <v>34</v>
      </c>
      <c r="H64" s="78"/>
      <c r="I64" s="78"/>
      <c r="J64" s="78"/>
      <c r="K64" s="79"/>
      <c r="L64" s="35">
        <f>+L11-L58</f>
        <v>0</v>
      </c>
      <c r="M64" s="36">
        <f>+M11-M58</f>
        <v>0</v>
      </c>
    </row>
    <row r="65" spans="1:13" ht="41.25" customHeight="1" x14ac:dyDescent="0.3">
      <c r="E65" s="6"/>
      <c r="F65" s="8"/>
      <c r="G65" s="64" t="s">
        <v>35</v>
      </c>
      <c r="H65" s="65"/>
      <c r="I65" s="65"/>
      <c r="J65" s="65"/>
      <c r="K65" s="66"/>
      <c r="L65" s="59">
        <f>+L35-L59</f>
        <v>85770.719999999987</v>
      </c>
      <c r="M65" s="59">
        <f>+M35-M59</f>
        <v>85800.719999999987</v>
      </c>
    </row>
    <row r="66" spans="1:13" ht="41.25" customHeight="1" x14ac:dyDescent="0.3">
      <c r="E66" s="6"/>
      <c r="F66" s="8"/>
      <c r="G66" s="64" t="s">
        <v>36</v>
      </c>
      <c r="H66" s="65"/>
      <c r="I66" s="65"/>
      <c r="J66" s="65"/>
      <c r="K66" s="66"/>
      <c r="L66" s="37">
        <f>+L43-L60</f>
        <v>0</v>
      </c>
      <c r="M66" s="38">
        <f>+M43-M60</f>
        <v>0</v>
      </c>
    </row>
    <row r="67" spans="1:13" ht="41.25" customHeight="1" x14ac:dyDescent="0.3">
      <c r="E67" s="6"/>
      <c r="F67" s="8"/>
      <c r="G67" s="64" t="s">
        <v>37</v>
      </c>
      <c r="H67" s="65"/>
      <c r="I67" s="65"/>
      <c r="J67" s="65"/>
      <c r="K67" s="66"/>
      <c r="L67" s="59">
        <f>+L49-L61</f>
        <v>12636.63</v>
      </c>
      <c r="M67" s="59">
        <f>+M49-M61</f>
        <v>12636.63</v>
      </c>
    </row>
    <row r="68" spans="1:13" ht="46.5" customHeight="1" thickBot="1" x14ac:dyDescent="0.35">
      <c r="E68" s="6"/>
      <c r="F68" s="8"/>
      <c r="G68" s="68" t="s">
        <v>38</v>
      </c>
      <c r="H68" s="69"/>
      <c r="I68" s="69"/>
      <c r="J68" s="69"/>
      <c r="K68" s="70"/>
      <c r="L68" s="44">
        <f>+L55-L62</f>
        <v>0</v>
      </c>
      <c r="M68" s="45">
        <f>+M55-M62</f>
        <v>0</v>
      </c>
    </row>
    <row r="69" spans="1:13" ht="42.75" customHeight="1" thickTop="1" thickBot="1" x14ac:dyDescent="0.35">
      <c r="G69" s="71" t="s">
        <v>39</v>
      </c>
      <c r="H69" s="72"/>
      <c r="I69" s="72"/>
      <c r="J69" s="72"/>
      <c r="K69" s="73"/>
      <c r="L69" s="60">
        <f>SUM(L64:L68)</f>
        <v>98407.349999999991</v>
      </c>
      <c r="M69" s="60">
        <f>SUM(M64:M68)</f>
        <v>98437.349999999991</v>
      </c>
    </row>
    <row r="70" spans="1:13" ht="16.2" thickTop="1" x14ac:dyDescent="0.3">
      <c r="A70" s="32"/>
      <c r="B70" s="31"/>
      <c r="C70" s="31"/>
      <c r="D70" s="31"/>
    </row>
    <row r="71" spans="1:13" ht="30.6" customHeight="1" x14ac:dyDescent="0.3">
      <c r="A71" s="67"/>
      <c r="B71" s="67"/>
      <c r="C71" s="67"/>
      <c r="D71" s="67"/>
      <c r="E71" s="67"/>
      <c r="F71" s="67"/>
      <c r="G71" s="67"/>
    </row>
    <row r="72" spans="1:13" ht="36.9" customHeight="1" x14ac:dyDescent="0.3">
      <c r="A72" s="67"/>
      <c r="B72" s="67"/>
      <c r="C72" s="67"/>
      <c r="D72" s="67"/>
      <c r="E72" s="67"/>
      <c r="F72" s="67"/>
      <c r="G72" s="67"/>
    </row>
  </sheetData>
  <mergeCells count="22">
    <mergeCell ref="G65:K65"/>
    <mergeCell ref="G61:K61"/>
    <mergeCell ref="G64:K64"/>
    <mergeCell ref="A1:M1"/>
    <mergeCell ref="A2:M2"/>
    <mergeCell ref="A11:C11"/>
    <mergeCell ref="A12:C12"/>
    <mergeCell ref="A35:D35"/>
    <mergeCell ref="A36:C36"/>
    <mergeCell ref="G63:K63"/>
    <mergeCell ref="A43:D43"/>
    <mergeCell ref="A56:D56"/>
    <mergeCell ref="A44:C44"/>
    <mergeCell ref="A49:D49"/>
    <mergeCell ref="A50:B50"/>
    <mergeCell ref="A55:B55"/>
    <mergeCell ref="G66:K66"/>
    <mergeCell ref="A71:G71"/>
    <mergeCell ref="A72:G72"/>
    <mergeCell ref="G67:K67"/>
    <mergeCell ref="G68:K68"/>
    <mergeCell ref="G69:K69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All a2) Elenco vinc</vt:lpstr>
    </vt:vector>
  </TitlesOfParts>
  <Company>Ministero Economia e Finanze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daniela.collesi</dc:creator>
  <cp:lastModifiedBy>Paolo</cp:lastModifiedBy>
  <cp:lastPrinted>2019-01-08T12:02:56Z</cp:lastPrinted>
  <dcterms:created xsi:type="dcterms:W3CDTF">2013-05-06T10:20:21Z</dcterms:created>
  <dcterms:modified xsi:type="dcterms:W3CDTF">2022-04-10T07:18:25Z</dcterms:modified>
</cp:coreProperties>
</file>